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920" yWindow="600" windowWidth="12690" windowHeight="12360"/>
  </bookViews>
  <sheets>
    <sheet name="Hoja1" sheetId="1" r:id="rId1"/>
    <sheet name="Hoja4" sheetId="4" r:id="rId2"/>
    <sheet name="Hoja3" sheetId="3" r:id="rId3"/>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2" i="1" l="1"/>
  <c r="L10" i="1"/>
  <c r="L9" i="1"/>
  <c r="L11" i="1" l="1"/>
  <c r="C6" i="4" l="1"/>
  <c r="C19" i="4"/>
  <c r="C14" i="4"/>
  <c r="C5" i="4"/>
</calcChain>
</file>

<file path=xl/sharedStrings.xml><?xml version="1.0" encoding="utf-8"?>
<sst xmlns="http://schemas.openxmlformats.org/spreadsheetml/2006/main" count="38" uniqueCount="38">
  <si>
    <t>Nombre (s) de quien realizo el viaje</t>
  </si>
  <si>
    <t>Primer apellido</t>
  </si>
  <si>
    <t>Segundo apellido</t>
  </si>
  <si>
    <t>Cargo o puesto</t>
  </si>
  <si>
    <t>Fecha de salida</t>
  </si>
  <si>
    <t>Fecha de regreso</t>
  </si>
  <si>
    <t>Agenda de actividades</t>
  </si>
  <si>
    <t>Resultados obtenidos</t>
  </si>
  <si>
    <t>Destino</t>
  </si>
  <si>
    <t>Hipervínculo a las Facturas o comprobantes</t>
  </si>
  <si>
    <r>
      <t xml:space="preserve">Desglose de gastos por concepto de viaticos </t>
    </r>
    <r>
      <rPr>
        <sz val="11"/>
        <color theme="1"/>
        <rFont val="Calibri"/>
        <family val="2"/>
        <scheme val="minor"/>
      </rPr>
      <t>(partida 3750-3760)</t>
    </r>
  </si>
  <si>
    <r>
      <t xml:space="preserve">Desglose de gastos por concepto de pasajes aéreos </t>
    </r>
    <r>
      <rPr>
        <sz val="11"/>
        <color theme="1"/>
        <rFont val="Calibri"/>
        <family val="2"/>
        <scheme val="minor"/>
      </rPr>
      <t>(partida 3710)</t>
    </r>
  </si>
  <si>
    <r>
      <t xml:space="preserve">Total del Gasto erogado </t>
    </r>
    <r>
      <rPr>
        <sz val="11"/>
        <color theme="1"/>
        <rFont val="Calibri"/>
        <family val="2"/>
        <scheme val="minor"/>
      </rPr>
      <t>(partida 3700)</t>
    </r>
  </si>
  <si>
    <t>Octavio Gabriel</t>
  </si>
  <si>
    <t>Yáñez</t>
  </si>
  <si>
    <t>Temores</t>
  </si>
  <si>
    <t>Jaime</t>
  </si>
  <si>
    <t>Flores</t>
  </si>
  <si>
    <t>Contreras</t>
  </si>
  <si>
    <t>Marco Antonio</t>
  </si>
  <si>
    <t>Hernández</t>
  </si>
  <si>
    <t>Escoto</t>
  </si>
  <si>
    <t>Director de Contabilidad</t>
  </si>
  <si>
    <t>Jefe del Departamento de Siniestros</t>
  </si>
  <si>
    <t>Primer Oficial</t>
  </si>
  <si>
    <t>Ciudad de México</t>
  </si>
  <si>
    <t>Santiago de Querétaro</t>
  </si>
  <si>
    <t>Tecámac</t>
  </si>
  <si>
    <t xml:space="preserve">Dar tramite a la auditoria número 941-DE-GF , a las “Participaciones Federales a Municipios”  </t>
  </si>
  <si>
    <t>Con la finalidad de trasladarse a esa ciudad a recibir y traer a Guadalajara el vehículo, mismo que fue reparado en la agencia NISSAN Autocom de los daños sufridos después de haber permanecido en el deposito vehicular de la ciudad de Querétaro, se autoriza la comisión.</t>
  </si>
  <si>
    <t>Se autoriza que asistan a impartir este curso con la finalidad de llevar a cabo la continuidad del fortalecimiento de capacidades técnico-operativas de las y los servidores públicos del Estado de México, para la atención de incidentes de diversa naturaleza</t>
  </si>
  <si>
    <t>https://drive.google.com/file/d/1f_GKZug2Ig5EyPdPoiwH38iVzgRWDvqc/view?usp=sharing</t>
  </si>
  <si>
    <t>https://drive.google.com/file/d/1InA95_AebjjPDWQVEXXP2ZUDJpn1mMjk/view?usp=sharing</t>
  </si>
  <si>
    <t>https://drive.google.com/file/d/1H9viDxDm5XRZ3veA-yYbVuYyAogg7Cte/view?usp=sharing</t>
  </si>
  <si>
    <t>https://transparencia.guadalajara.gob.mx/sites/default/files/ViaticoOctavioYanezAgosto21.pdf</t>
  </si>
  <si>
    <t>https://transparencia.guadalajara.gob.mx/sites/default/files/ViaticoJaimeFloresAgosto21.pdf</t>
  </si>
  <si>
    <t>Nota: gastos absorbidos por la Coordinación General de Protección Civil del Gobierno del Estado de México</t>
  </si>
  <si>
    <t>Viáticos de Funcionarios AGOSTO   que en suma global ascienden a la cantidad de $9,429.06 que a continuación se desglosan por viaje y funcionario que lo realizó: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</si>
</sst>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u/>
      <sz val="11"/>
      <color theme="10"/>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7" tint="0.399975585192419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3" fillId="0" borderId="0"/>
    <xf numFmtId="0" fontId="4" fillId="0" borderId="0" applyNumberFormat="0" applyFill="0" applyBorder="0" applyAlignment="0" applyProtection="0"/>
  </cellStyleXfs>
  <cellXfs count="24">
    <xf numFmtId="0" fontId="0" fillId="0" borderId="0" xfId="0"/>
    <xf numFmtId="0" fontId="0" fillId="0" borderId="0" xfId="0"/>
    <xf numFmtId="0" fontId="0" fillId="0" borderId="0" xfId="0" applyAlignment="1">
      <alignment horizontal="center" wrapText="1"/>
    </xf>
    <xf numFmtId="0" fontId="0" fillId="0" borderId="0" xfId="0" applyBorder="1" applyAlignment="1">
      <alignment horizontal="center" wrapText="1"/>
    </xf>
    <xf numFmtId="0" fontId="0" fillId="0" borderId="1" xfId="0" applyBorder="1" applyAlignment="1">
      <alignment vertical="center"/>
    </xf>
    <xf numFmtId="44" fontId="0" fillId="0" borderId="1" xfId="1" applyFont="1" applyBorder="1" applyAlignment="1">
      <alignment vertical="center"/>
    </xf>
    <xf numFmtId="44" fontId="0" fillId="4" borderId="1" xfId="0" applyNumberFormat="1" applyFill="1" applyBorder="1" applyAlignment="1">
      <alignment vertical="center"/>
    </xf>
    <xf numFmtId="0" fontId="0" fillId="0" borderId="1" xfId="0" applyBorder="1" applyAlignment="1">
      <alignment vertical="center" wrapText="1"/>
    </xf>
    <xf numFmtId="44" fontId="0" fillId="0" borderId="1" xfId="1" applyFont="1" applyFill="1" applyBorder="1" applyAlignment="1">
      <alignment vertical="center"/>
    </xf>
    <xf numFmtId="0" fontId="0" fillId="0" borderId="0" xfId="0" applyAlignment="1">
      <alignment vertical="center" wrapText="1"/>
    </xf>
    <xf numFmtId="0" fontId="4" fillId="0" borderId="1" xfId="3" applyBorder="1" applyAlignment="1">
      <alignment wrapText="1"/>
    </xf>
    <xf numFmtId="0" fontId="2" fillId="2" borderId="1" xfId="0" applyFont="1" applyFill="1" applyBorder="1" applyAlignment="1">
      <alignment horizontal="center" vertical="center" wrapText="1"/>
    </xf>
    <xf numFmtId="44" fontId="2" fillId="0" borderId="0" xfId="0" applyNumberFormat="1" applyFont="1"/>
    <xf numFmtId="0" fontId="4" fillId="0" borderId="0" xfId="3"/>
    <xf numFmtId="0" fontId="0" fillId="4" borderId="1" xfId="0" applyFill="1" applyBorder="1" applyAlignment="1">
      <alignment vertical="center" wrapText="1"/>
    </xf>
    <xf numFmtId="14" fontId="0" fillId="0" borderId="1" xfId="0" applyNumberFormat="1" applyBorder="1" applyAlignment="1">
      <alignment vertical="center"/>
    </xf>
    <xf numFmtId="0" fontId="6" fillId="0" borderId="1" xfId="3" applyFont="1" applyFill="1" applyBorder="1" applyAlignment="1">
      <alignment vertical="center" wrapText="1"/>
    </xf>
    <xf numFmtId="0" fontId="4" fillId="0" borderId="1" xfId="3" applyBorder="1" applyAlignment="1">
      <alignment vertical="center" wrapText="1"/>
    </xf>
    <xf numFmtId="0" fontId="0" fillId="4" borderId="0" xfId="0" applyFill="1" applyAlignment="1">
      <alignment horizontal="center" wrapText="1"/>
    </xf>
    <xf numFmtId="0" fontId="0" fillId="4" borderId="2" xfId="0" applyFill="1" applyBorder="1" applyAlignment="1">
      <alignment horizontal="center" wrapText="1"/>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3" borderId="5" xfId="0" applyFont="1" applyFill="1" applyBorder="1" applyAlignment="1">
      <alignment horizontal="center"/>
    </xf>
    <xf numFmtId="0" fontId="6" fillId="0" borderId="1" xfId="3" applyFont="1" applyBorder="1" applyAlignment="1">
      <alignment wrapText="1"/>
    </xf>
  </cellXfs>
  <cellStyles count="4">
    <cellStyle name="Hipervínculo" xfId="3" builtinId="8"/>
    <cellStyle name="Moneda"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0</xdr:row>
      <xdr:rowOff>57150</xdr:rowOff>
    </xdr:from>
    <xdr:to>
      <xdr:col>2</xdr:col>
      <xdr:colOff>685800</xdr:colOff>
      <xdr:row>5</xdr:row>
      <xdr:rowOff>104775</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 y="57150"/>
          <a:ext cx="2486025" cy="10001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file/d/169dbXvZcXiM5a1WBbyKLgpuaDieYXYD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zoomScale="60" zoomScaleNormal="60" workbookViewId="0">
      <selection activeCell="F12" sqref="F12"/>
    </sheetView>
  </sheetViews>
  <sheetFormatPr baseColWidth="10" defaultRowHeight="15" x14ac:dyDescent="0.25"/>
  <cols>
    <col min="1" max="1" width="16.42578125" customWidth="1"/>
    <col min="2" max="2" width="18" customWidth="1"/>
    <col min="3" max="3" width="14" customWidth="1"/>
    <col min="4" max="4" width="18.140625" customWidth="1"/>
    <col min="5" max="5" width="20.42578125" style="1" customWidth="1"/>
    <col min="6" max="6" width="13" bestFit="1" customWidth="1"/>
    <col min="7" max="7" width="16.42578125" customWidth="1"/>
    <col min="8" max="8" width="40.42578125" customWidth="1"/>
    <col min="9" max="9" width="39.5703125" style="9" customWidth="1"/>
    <col min="10" max="10" width="15" customWidth="1"/>
    <col min="11" max="11" width="15.5703125" style="1" customWidth="1"/>
    <col min="12" max="12" width="21.140625" bestFit="1" customWidth="1"/>
    <col min="13" max="13" width="20.42578125" customWidth="1"/>
  </cols>
  <sheetData>
    <row r="1" spans="1:13" x14ac:dyDescent="0.25">
      <c r="A1" s="18"/>
      <c r="B1" s="18"/>
      <c r="C1" s="18"/>
      <c r="D1" s="18"/>
      <c r="E1" s="18"/>
      <c r="F1" s="18"/>
      <c r="G1" s="18"/>
      <c r="H1" s="18"/>
      <c r="I1" s="18"/>
      <c r="J1" s="18"/>
      <c r="K1" s="2"/>
    </row>
    <row r="2" spans="1:13" x14ac:dyDescent="0.25">
      <c r="A2" s="18"/>
      <c r="B2" s="18"/>
      <c r="C2" s="18"/>
      <c r="D2" s="18"/>
      <c r="E2" s="18"/>
      <c r="F2" s="18"/>
      <c r="G2" s="18"/>
      <c r="H2" s="18"/>
      <c r="I2" s="18"/>
      <c r="J2" s="18"/>
      <c r="K2" s="2"/>
    </row>
    <row r="3" spans="1:13" x14ac:dyDescent="0.25">
      <c r="A3" s="18"/>
      <c r="B3" s="18"/>
      <c r="C3" s="18"/>
      <c r="D3" s="18"/>
      <c r="E3" s="18"/>
      <c r="F3" s="18"/>
      <c r="G3" s="18"/>
      <c r="H3" s="18"/>
      <c r="I3" s="18"/>
      <c r="J3" s="18"/>
      <c r="K3" s="2"/>
    </row>
    <row r="4" spans="1:13" x14ac:dyDescent="0.25">
      <c r="A4" s="18"/>
      <c r="B4" s="18"/>
      <c r="C4" s="18"/>
      <c r="D4" s="18"/>
      <c r="E4" s="18"/>
      <c r="F4" s="18"/>
      <c r="G4" s="18"/>
      <c r="H4" s="18"/>
      <c r="I4" s="18"/>
      <c r="J4" s="18"/>
      <c r="K4" s="2"/>
    </row>
    <row r="5" spans="1:13" x14ac:dyDescent="0.25">
      <c r="A5" s="18"/>
      <c r="B5" s="18"/>
      <c r="C5" s="18"/>
      <c r="D5" s="18"/>
      <c r="E5" s="18"/>
      <c r="F5" s="18"/>
      <c r="G5" s="18"/>
      <c r="H5" s="18"/>
      <c r="I5" s="18"/>
      <c r="J5" s="18"/>
      <c r="K5" s="2"/>
    </row>
    <row r="6" spans="1:13" x14ac:dyDescent="0.25">
      <c r="A6" s="19"/>
      <c r="B6" s="19"/>
      <c r="C6" s="19"/>
      <c r="D6" s="19"/>
      <c r="E6" s="19"/>
      <c r="F6" s="19"/>
      <c r="G6" s="19"/>
      <c r="H6" s="19"/>
      <c r="I6" s="19"/>
      <c r="J6" s="19"/>
      <c r="K6" s="3"/>
    </row>
    <row r="7" spans="1:13" ht="18.75" x14ac:dyDescent="0.3">
      <c r="A7" s="20" t="s">
        <v>37</v>
      </c>
      <c r="B7" s="21"/>
      <c r="C7" s="21"/>
      <c r="D7" s="21"/>
      <c r="E7" s="21"/>
      <c r="F7" s="21"/>
      <c r="G7" s="21"/>
      <c r="H7" s="21"/>
      <c r="I7" s="21"/>
      <c r="J7" s="21"/>
      <c r="K7" s="21"/>
      <c r="L7" s="21"/>
      <c r="M7" s="22"/>
    </row>
    <row r="8" spans="1:13" ht="90" x14ac:dyDescent="0.25">
      <c r="A8" s="11" t="s">
        <v>0</v>
      </c>
      <c r="B8" s="11" t="s">
        <v>1</v>
      </c>
      <c r="C8" s="11" t="s">
        <v>2</v>
      </c>
      <c r="D8" s="11" t="s">
        <v>3</v>
      </c>
      <c r="E8" s="11" t="s">
        <v>8</v>
      </c>
      <c r="F8" s="11" t="s">
        <v>4</v>
      </c>
      <c r="G8" s="11" t="s">
        <v>5</v>
      </c>
      <c r="H8" s="11" t="s">
        <v>6</v>
      </c>
      <c r="I8" s="11" t="s">
        <v>7</v>
      </c>
      <c r="J8" s="11" t="s">
        <v>10</v>
      </c>
      <c r="K8" s="11" t="s">
        <v>11</v>
      </c>
      <c r="L8" s="11" t="s">
        <v>12</v>
      </c>
      <c r="M8" s="11" t="s">
        <v>9</v>
      </c>
    </row>
    <row r="9" spans="1:13" s="1" customFormat="1" ht="48.75" customHeight="1" x14ac:dyDescent="0.25">
      <c r="A9" s="4" t="s">
        <v>13</v>
      </c>
      <c r="B9" s="4" t="s">
        <v>14</v>
      </c>
      <c r="C9" s="4" t="s">
        <v>15</v>
      </c>
      <c r="D9" s="7" t="s">
        <v>22</v>
      </c>
      <c r="E9" s="14" t="s">
        <v>25</v>
      </c>
      <c r="F9" s="15">
        <v>44433</v>
      </c>
      <c r="G9" s="15">
        <v>44433</v>
      </c>
      <c r="H9" s="16" t="s">
        <v>28</v>
      </c>
      <c r="I9" s="17" t="s">
        <v>31</v>
      </c>
      <c r="J9" s="5">
        <v>0</v>
      </c>
      <c r="K9" s="5">
        <v>3327</v>
      </c>
      <c r="L9" s="6">
        <f>+K9+J9</f>
        <v>3327</v>
      </c>
      <c r="M9" s="10" t="s">
        <v>34</v>
      </c>
    </row>
    <row r="10" spans="1:13" s="1" customFormat="1" ht="48.75" customHeight="1" x14ac:dyDescent="0.25">
      <c r="A10" s="4" t="s">
        <v>16</v>
      </c>
      <c r="B10" s="4" t="s">
        <v>17</v>
      </c>
      <c r="C10" s="4" t="s">
        <v>18</v>
      </c>
      <c r="D10" s="7" t="s">
        <v>23</v>
      </c>
      <c r="E10" s="14" t="s">
        <v>26</v>
      </c>
      <c r="F10" s="15">
        <v>44424</v>
      </c>
      <c r="G10" s="15">
        <v>44424</v>
      </c>
      <c r="H10" s="16" t="s">
        <v>29</v>
      </c>
      <c r="I10" s="17" t="s">
        <v>32</v>
      </c>
      <c r="J10" s="5">
        <v>6102.06</v>
      </c>
      <c r="K10" s="5">
        <v>0</v>
      </c>
      <c r="L10" s="6">
        <f>+K10+J10</f>
        <v>6102.06</v>
      </c>
      <c r="M10" s="10" t="s">
        <v>35</v>
      </c>
    </row>
    <row r="11" spans="1:13" ht="105" x14ac:dyDescent="0.25">
      <c r="A11" s="4" t="s">
        <v>19</v>
      </c>
      <c r="B11" s="4" t="s">
        <v>20</v>
      </c>
      <c r="C11" s="4" t="s">
        <v>21</v>
      </c>
      <c r="D11" s="7" t="s">
        <v>24</v>
      </c>
      <c r="E11" s="14" t="s">
        <v>27</v>
      </c>
      <c r="F11" s="15">
        <v>44418</v>
      </c>
      <c r="G11" s="15">
        <v>44421</v>
      </c>
      <c r="H11" s="16" t="s">
        <v>30</v>
      </c>
      <c r="I11" s="17" t="s">
        <v>33</v>
      </c>
      <c r="J11" s="5">
        <v>0</v>
      </c>
      <c r="K11" s="5">
        <v>0</v>
      </c>
      <c r="L11" s="6">
        <f>+K11+J11</f>
        <v>0</v>
      </c>
      <c r="M11" s="23" t="s">
        <v>36</v>
      </c>
    </row>
    <row r="12" spans="1:13" x14ac:dyDescent="0.25">
      <c r="L12" s="12">
        <f>SUM(L9:L11)</f>
        <v>9429.0600000000013</v>
      </c>
      <c r="M12" s="13"/>
    </row>
  </sheetData>
  <mergeCells count="2">
    <mergeCell ref="A1:J6"/>
    <mergeCell ref="A7:M7"/>
  </mergeCells>
  <hyperlinks>
    <hyperlink ref="I11" r:id="rId1" display="https://drive.google.com/file/d/169dbXvZcXiM5a1WBbyKLgpuaDieYXYDe/view?usp=sharing"/>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21"/>
  <sheetViews>
    <sheetView workbookViewId="0">
      <selection activeCell="C5" sqref="C5"/>
    </sheetView>
  </sheetViews>
  <sheetFormatPr baseColWidth="10" defaultRowHeight="15" x14ac:dyDescent="0.25"/>
  <sheetData>
    <row r="3" spans="3:4" x14ac:dyDescent="0.3">
      <c r="D3" s="5">
        <v>0</v>
      </c>
    </row>
    <row r="4" spans="3:4" x14ac:dyDescent="0.3">
      <c r="C4" s="5">
        <v>2400.7249999999999</v>
      </c>
      <c r="D4" s="5">
        <v>0</v>
      </c>
    </row>
    <row r="5" spans="3:4" x14ac:dyDescent="0.3">
      <c r="C5" s="5">
        <f>+(4379.65+7303.61)/2</f>
        <v>5841.6299999999992</v>
      </c>
      <c r="D5" s="5">
        <v>28588.84</v>
      </c>
    </row>
    <row r="6" spans="3:4" x14ac:dyDescent="0.3">
      <c r="C6" s="5">
        <f>+(4379.65+7303.61)/2</f>
        <v>5841.6299999999992</v>
      </c>
      <c r="D6" s="5">
        <v>1947</v>
      </c>
    </row>
    <row r="7" spans="3:4" x14ac:dyDescent="0.3">
      <c r="C7" s="5">
        <v>3690.3766666666702</v>
      </c>
      <c r="D7" s="5">
        <v>1390.61</v>
      </c>
    </row>
    <row r="8" spans="3:4" x14ac:dyDescent="0.3">
      <c r="C8" s="5">
        <v>3690.3766666666702</v>
      </c>
      <c r="D8" s="5">
        <v>498</v>
      </c>
    </row>
    <row r="9" spans="3:4" x14ac:dyDescent="0.3">
      <c r="C9" s="5">
        <v>3690.3766666666702</v>
      </c>
      <c r="D9" s="5"/>
    </row>
    <row r="10" spans="3:4" x14ac:dyDescent="0.3">
      <c r="C10" s="5"/>
      <c r="D10" s="5">
        <v>2193</v>
      </c>
    </row>
    <row r="11" spans="3:4" x14ac:dyDescent="0.3">
      <c r="C11" s="5">
        <v>1497.5866666666668</v>
      </c>
      <c r="D11" s="5">
        <v>1258</v>
      </c>
    </row>
    <row r="12" spans="3:4" x14ac:dyDescent="0.3">
      <c r="C12" s="5">
        <v>1497.5866666666668</v>
      </c>
      <c r="D12" s="5">
        <v>999</v>
      </c>
    </row>
    <row r="13" spans="3:4" x14ac:dyDescent="0.3">
      <c r="C13" s="5">
        <v>1497.5866666666668</v>
      </c>
      <c r="D13" s="5">
        <v>1334.69</v>
      </c>
    </row>
    <row r="14" spans="3:4" x14ac:dyDescent="0.3">
      <c r="C14" s="5">
        <f>1580.18+932.97</f>
        <v>2513.15</v>
      </c>
      <c r="D14" s="5"/>
    </row>
    <row r="15" spans="3:4" x14ac:dyDescent="0.3">
      <c r="C15" s="5"/>
      <c r="D15" s="5"/>
    </row>
    <row r="16" spans="3:4" x14ac:dyDescent="0.3">
      <c r="C16" s="5"/>
      <c r="D16" s="5"/>
    </row>
    <row r="17" spans="3:4" x14ac:dyDescent="0.3">
      <c r="C17" s="5"/>
      <c r="D17" s="5">
        <v>1253.25</v>
      </c>
    </row>
    <row r="18" spans="3:4" x14ac:dyDescent="0.3">
      <c r="C18" s="5">
        <v>2400.7249999999999</v>
      </c>
      <c r="D18" s="5">
        <v>0</v>
      </c>
    </row>
    <row r="19" spans="3:4" x14ac:dyDescent="0.3">
      <c r="C19" s="8">
        <f>1028.44+924.01</f>
        <v>1952.45</v>
      </c>
      <c r="D19" s="5"/>
    </row>
    <row r="20" spans="3:4" x14ac:dyDescent="0.3">
      <c r="C20" s="8"/>
      <c r="D20" s="5"/>
    </row>
    <row r="21" spans="3:4" x14ac:dyDescent="0.3">
      <c r="C21"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Hoja4</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Hernandez Parra Hilda Beatriz</cp:lastModifiedBy>
  <dcterms:created xsi:type="dcterms:W3CDTF">2019-05-07T17:34:37Z</dcterms:created>
  <dcterms:modified xsi:type="dcterms:W3CDTF">2021-09-13T17:49:05Z</dcterms:modified>
</cp:coreProperties>
</file>