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140" tabRatio="650" firstSheet="8" activeTab="9"/>
  </bookViews>
  <sheets>
    <sheet name="6.3RELACION  LP PENDEINTES " sheetId="1" state="hidden" r:id="rId1"/>
    <sheet name="6.3 RELACIÓN LP PENDIENTES " sheetId="2" state="hidden" r:id="rId2"/>
    <sheet name="6.2 RELACIÓN CI PENDIENTES" sheetId="3" state="hidden" r:id="rId3"/>
    <sheet name="6.1 RELACIÓN AD PENDIENTE" sheetId="4" state="hidden" r:id="rId4"/>
    <sheet name="5.3 RELACION LP ya contrata " sheetId="5" state="hidden" r:id="rId5"/>
    <sheet name="5.2 RELACIÓN CI YA CONTRATADA" sheetId="6" state="hidden" r:id="rId6"/>
    <sheet name="5.1 RELACIÓN AD YA CONTRATADAS" sheetId="7" state="hidden" r:id="rId7"/>
    <sheet name="5.1a OBRAS AD conting" sheetId="8" state="hidden" r:id="rId8"/>
    <sheet name="OBRAS" sheetId="9" r:id="rId9"/>
    <sheet name="Hoja1" sheetId="10" r:id="rId10"/>
    <sheet name="Hoja2" sheetId="11" r:id="rId11"/>
  </sheets>
  <externalReferences>
    <externalReference r:id="rId14"/>
    <externalReference r:id="rId15"/>
    <externalReference r:id="rId16"/>
    <externalReference r:id="rId17"/>
  </externalReferences>
  <definedNames>
    <definedName name="AccessDatabase" hidden="1">"C:\gris\Ghernandez\RELOBRAS\Obra'99\BDASIG'99.mdb"</definedName>
    <definedName name="_xlnm.Print_Area" localSheetId="6">'5.1 RELACIÓN AD YA CONTRATADAS'!$A$1:$N$36</definedName>
    <definedName name="_xlnm.Print_Area" localSheetId="7">'5.1a OBRAS AD conting'!$A$1:$H$30</definedName>
    <definedName name="_xlnm.Print_Area" localSheetId="5">'5.2 RELACIÓN CI YA CONTRATADA'!$A$1:$N$74</definedName>
    <definedName name="_xlnm.Print_Area" localSheetId="4">'5.3 RELACION LP ya contrata '!$A$1:$N$74</definedName>
    <definedName name="_xlnm.Print_Area" localSheetId="3">'6.1 RELACIÓN AD PENDIENTE'!$A$1:$N$31</definedName>
    <definedName name="_xlnm.Print_Area" localSheetId="2">'6.2 RELACIÓN CI PENDIENTES'!$A$1:$N$54</definedName>
    <definedName name="_xlnm.Print_Area" localSheetId="1">'6.3 RELACIÓN LP PENDIENTES '!$A$1:$N$39</definedName>
    <definedName name="_xlnm.Print_Area" localSheetId="0">'6.3RELACION  LP PENDEINTES '!$A$1:$N$77</definedName>
    <definedName name="asdgds">'[1]PRESENTACION'!#REF!</definedName>
    <definedName name="CONTRATO">#REF!</definedName>
    <definedName name="FINIQUITO">#REF!</definedName>
    <definedName name="h">'[1]PRESENTACION'!#REF!</definedName>
    <definedName name="IMPORTE">#REF!</definedName>
    <definedName name="jorge">'[3]PRESENTACION'!#REF!</definedName>
    <definedName name="nuevo">#REF!</definedName>
    <definedName name="OBRAS">'[1]PRESENTACION'!#REF!</definedName>
    <definedName name="PROVEEDOR">#REF!</definedName>
    <definedName name="_xlnm.Print_Titles" localSheetId="7">'5.1a OBRAS AD conting'!$1:$10</definedName>
    <definedName name="TOTAL1">'[1]PRESENTACION'!#REF!</definedName>
    <definedName name="TOTAL2">'[1]PRESENTACION'!#REF!</definedName>
    <definedName name="TOTAL3">'[1]PRESENTACION'!#REF!</definedName>
    <definedName name="TOTAL3.">'[1]PRESENTACION'!#REF!</definedName>
    <definedName name="total3a">'[3]PRESENTACION'!#REF!</definedName>
    <definedName name="TOTAL4">'[1]PRESENTACION'!#REF!</definedName>
    <definedName name="TOTAL5">'[1]PRESENTACION'!#REF!</definedName>
    <definedName name="TOTAL6">'[1]PRESENTACION'!#REF!</definedName>
    <definedName name="TOTAL7">'[1]PRESENTACION'!#REF!</definedName>
    <definedName name="TOTAL8">'[1]PRESENTACION'!#REF!</definedName>
  </definedNames>
  <calcPr fullCalcOnLoad="1"/>
</workbook>
</file>

<file path=xl/comments1.xml><?xml version="1.0" encoding="utf-8"?>
<comments xmlns="http://schemas.openxmlformats.org/spreadsheetml/2006/main">
  <authors>
    <author>jcardona</author>
  </authors>
  <commentList>
    <comment ref="C12" authorId="0">
      <text>
        <r>
          <rPr>
            <b/>
            <sz val="8"/>
            <rFont val="Tahoma"/>
            <family val="2"/>
          </rPr>
          <t>jcardona:</t>
        </r>
        <r>
          <rPr>
            <sz val="8"/>
            <rFont val="Tahoma"/>
            <family val="2"/>
          </rPr>
          <t xml:space="preserve">
9:20</t>
        </r>
      </text>
    </comment>
    <comment ref="C13" authorId="0">
      <text>
        <r>
          <rPr>
            <b/>
            <sz val="8"/>
            <rFont val="Tahoma"/>
            <family val="2"/>
          </rPr>
          <t>jcardona:</t>
        </r>
        <r>
          <rPr>
            <sz val="8"/>
            <rFont val="Tahoma"/>
            <family val="2"/>
          </rPr>
          <t xml:space="preserve">
9:40</t>
        </r>
      </text>
    </comment>
    <comment ref="C14" authorId="0">
      <text>
        <r>
          <rPr>
            <b/>
            <sz val="8"/>
            <rFont val="Tahoma"/>
            <family val="2"/>
          </rPr>
          <t>jcardona:</t>
        </r>
        <r>
          <rPr>
            <sz val="8"/>
            <rFont val="Tahoma"/>
            <family val="2"/>
          </rPr>
          <t xml:space="preserve">
10:00</t>
        </r>
      </text>
    </comment>
  </commentList>
</comments>
</file>

<file path=xl/comments4.xml><?xml version="1.0" encoding="utf-8"?>
<comments xmlns="http://schemas.openxmlformats.org/spreadsheetml/2006/main">
  <authors>
    <author>jcardona</author>
  </authors>
  <commentList>
    <comment ref="C12" authorId="0">
      <text>
        <r>
          <rPr>
            <b/>
            <sz val="8"/>
            <rFont val="Tahoma"/>
            <family val="2"/>
          </rPr>
          <t>jcardona:</t>
        </r>
        <r>
          <rPr>
            <sz val="8"/>
            <rFont val="Tahoma"/>
            <family val="2"/>
          </rPr>
          <t xml:space="preserve">
10:20</t>
        </r>
      </text>
    </comment>
    <comment ref="C21" authorId="0">
      <text>
        <r>
          <rPr>
            <b/>
            <sz val="8"/>
            <rFont val="Tahoma"/>
            <family val="2"/>
          </rPr>
          <t>jcardona:</t>
        </r>
        <r>
          <rPr>
            <sz val="8"/>
            <rFont val="Tahoma"/>
            <family val="2"/>
          </rPr>
          <t xml:space="preserve">
9:20</t>
        </r>
      </text>
    </comment>
    <comment ref="C22" authorId="0">
      <text>
        <r>
          <rPr>
            <b/>
            <sz val="8"/>
            <rFont val="Tahoma"/>
            <family val="2"/>
          </rPr>
          <t>jcardona:</t>
        </r>
        <r>
          <rPr>
            <sz val="8"/>
            <rFont val="Tahoma"/>
            <family val="2"/>
          </rPr>
          <t xml:space="preserve">
10:00</t>
        </r>
      </text>
    </comment>
  </commentList>
</comments>
</file>

<file path=xl/comments7.xml><?xml version="1.0" encoding="utf-8"?>
<comments xmlns="http://schemas.openxmlformats.org/spreadsheetml/2006/main">
  <authors>
    <author>jcardona</author>
  </authors>
  <commentList>
    <comment ref="C22" authorId="0">
      <text>
        <r>
          <rPr>
            <b/>
            <sz val="8"/>
            <rFont val="Tahoma"/>
            <family val="2"/>
          </rPr>
          <t>jcardona:</t>
        </r>
        <r>
          <rPr>
            <sz val="8"/>
            <rFont val="Tahoma"/>
            <family val="2"/>
          </rPr>
          <t xml:space="preserve">
10:20</t>
        </r>
      </text>
    </comment>
    <comment ref="C23" authorId="0">
      <text>
        <r>
          <rPr>
            <b/>
            <sz val="8"/>
            <rFont val="Tahoma"/>
            <family val="2"/>
          </rPr>
          <t>jcardona:</t>
        </r>
        <r>
          <rPr>
            <sz val="8"/>
            <rFont val="Tahoma"/>
            <family val="2"/>
          </rPr>
          <t xml:space="preserve">
10:40</t>
        </r>
      </text>
    </comment>
    <comment ref="C29" authorId="0">
      <text>
        <r>
          <rPr>
            <b/>
            <sz val="8"/>
            <rFont val="Tahoma"/>
            <family val="2"/>
          </rPr>
          <t>jcardona:</t>
        </r>
        <r>
          <rPr>
            <sz val="8"/>
            <rFont val="Tahoma"/>
            <family val="2"/>
          </rPr>
          <t xml:space="preserve">
9:20</t>
        </r>
      </text>
    </comment>
    <comment ref="C30" authorId="0">
      <text>
        <r>
          <rPr>
            <b/>
            <sz val="8"/>
            <rFont val="Tahoma"/>
            <family val="2"/>
          </rPr>
          <t>jcardona:</t>
        </r>
        <r>
          <rPr>
            <sz val="8"/>
            <rFont val="Tahoma"/>
            <family val="2"/>
          </rPr>
          <t xml:space="preserve">
9:40</t>
        </r>
      </text>
    </comment>
    <comment ref="C31" authorId="0">
      <text>
        <r>
          <rPr>
            <b/>
            <sz val="8"/>
            <rFont val="Tahoma"/>
            <family val="2"/>
          </rPr>
          <t>jcardona:</t>
        </r>
        <r>
          <rPr>
            <sz val="8"/>
            <rFont val="Tahoma"/>
            <family val="2"/>
          </rPr>
          <t xml:space="preserve">
10:00</t>
        </r>
      </text>
    </comment>
  </commentList>
</comments>
</file>

<file path=xl/comments9.xml><?xml version="1.0" encoding="utf-8"?>
<comments xmlns="http://schemas.openxmlformats.org/spreadsheetml/2006/main">
  <authors>
    <author>Hernandez Hernandez Olga Delia</author>
  </authors>
  <commentList>
    <comment ref="M209" authorId="0">
      <text>
        <r>
          <rPr>
            <b/>
            <sz val="9"/>
            <rFont val="Tahoma"/>
            <family val="2"/>
          </rPr>
          <t>SE MODIF 17/23     2024 $1,470,097,054</t>
        </r>
        <r>
          <rPr>
            <sz val="9"/>
            <rFont val="Tahoma"/>
            <family val="2"/>
          </rPr>
          <t xml:space="preserve">
</t>
        </r>
      </text>
    </comment>
    <comment ref="N124" authorId="0">
      <text>
        <r>
          <rPr>
            <b/>
            <sz val="14"/>
            <rFont val="Tahoma"/>
            <family val="2"/>
          </rPr>
          <t>Hernandez Hernandez Olga Delia:</t>
        </r>
        <r>
          <rPr>
            <sz val="14"/>
            <rFont val="Tahoma"/>
            <family val="2"/>
          </rPr>
          <t xml:space="preserve">
2024 $2,995,459.72 mas convenio 2024 $1,499,561.17
sesion 4/24</t>
        </r>
      </text>
    </comment>
    <comment ref="N28" authorId="0">
      <text>
        <r>
          <rPr>
            <b/>
            <sz val="14"/>
            <rFont val="Tahoma"/>
            <family val="2"/>
          </rPr>
          <t>Hernandez Hernandez Olga Delia:</t>
        </r>
        <r>
          <rPr>
            <sz val="14"/>
            <rFont val="Tahoma"/>
            <family val="2"/>
          </rPr>
          <t xml:space="preserve">
2024 $17,973,101.31 mas $4,500,000.00 convenio 2024
sesion 4/24</t>
        </r>
      </text>
    </comment>
    <comment ref="N170" authorId="0">
      <text>
        <r>
          <rPr>
            <b/>
            <sz val="14"/>
            <rFont val="Tahoma"/>
            <family val="2"/>
          </rPr>
          <t>Hernandez Hernandez Olga Delia:</t>
        </r>
        <r>
          <rPr>
            <sz val="14"/>
            <rFont val="Tahoma"/>
            <family val="2"/>
          </rPr>
          <t xml:space="preserve">
$12,278,295.82 mas convenio $2,406,000.00 sesion 4/24</t>
        </r>
      </text>
    </comment>
    <comment ref="N211" authorId="0">
      <text>
        <r>
          <rPr>
            <b/>
            <sz val="12"/>
            <rFont val="Tahoma"/>
            <family val="2"/>
          </rPr>
          <t>Hernandez Hernandez Olga Delia:</t>
        </r>
        <r>
          <rPr>
            <sz val="12"/>
            <rFont val="Tahoma"/>
            <family val="2"/>
          </rPr>
          <t xml:space="preserve">
ERA $48,481,374.99 MODIF. MONTO SESION 4/24</t>
        </r>
      </text>
    </comment>
    <comment ref="N235" authorId="0">
      <text>
        <r>
          <rPr>
            <b/>
            <sz val="9"/>
            <rFont val="Tahoma"/>
            <family val="2"/>
          </rPr>
          <t>Hernandez Hernandez Olga Delia:</t>
        </r>
        <r>
          <rPr>
            <sz val="9"/>
            <rFont val="Tahoma"/>
            <family val="2"/>
          </rPr>
          <t xml:space="preserve">
</t>
        </r>
        <r>
          <rPr>
            <b/>
            <sz val="9"/>
            <rFont val="Tahoma"/>
            <family val="2"/>
          </rPr>
          <t>Sesion 02/24
Más convenio $2,904,461.29</t>
        </r>
      </text>
    </comment>
    <comment ref="N234" authorId="0">
      <text>
        <r>
          <rPr>
            <b/>
            <sz val="10"/>
            <rFont val="Tahoma"/>
            <family val="2"/>
          </rPr>
          <t xml:space="preserve">Hernandez Hernandez Olga Delia:
sesion 02/24
Mas Convenio $1,119,943.00 </t>
        </r>
      </text>
    </comment>
  </commentList>
</comments>
</file>

<file path=xl/sharedStrings.xml><?xml version="1.0" encoding="utf-8"?>
<sst xmlns="http://schemas.openxmlformats.org/spreadsheetml/2006/main" count="1026" uniqueCount="768">
  <si>
    <t>OPG-OD-EQP-CI-C03-029/10</t>
  </si>
  <si>
    <t>CI-029/10</t>
  </si>
  <si>
    <t>REHABILITACION DEL AUDITORIO AL AIRE LIBRE CAMINAMIENTOS Y PLAZOLETAS, BANQUETAS PERIMETRALES EN LOS MÁRGENES DEL PARQUE EXTREMO</t>
  </si>
  <si>
    <t xml:space="preserve"> AV. NORMALISTAS Y CIRCUNVALACION, EN LA COL. VILLAS DE SAN JUAN DE LA ZONA 3 HUENTITAN</t>
  </si>
  <si>
    <t>CI-030/10</t>
  </si>
  <si>
    <t>DEPENDENCIA 2800 PROGRAMA 51 PROYECTO 1 UNIDAD RESPONSABLE 2801 PARTIDA 6126 OBRAS NO ESPECIFICADAS</t>
  </si>
  <si>
    <t>DEPENDENCIA 2800 PROGRAMA 51 PROYECTO 1 UNIDAD RESPONSABLE 2801 PARTIDA 6102 OBRAS ALCANTARILLADO</t>
  </si>
  <si>
    <t>FOLIO CANCELADO</t>
  </si>
  <si>
    <t>NOTA:LOS 43 FOLIOS EN REALIDAD CORRESPONDEN A  42 FOLIOS EN VIRTUD DE HABERSE CANCELADO EL FOLIO NO .30 LO QUE SEÑALA PARA LOS EFECTOS A QUE HAYA LUGAR.</t>
  </si>
  <si>
    <t>OPG-OD-EDU-AD-C03-041/10</t>
  </si>
  <si>
    <t>AD-041/10</t>
  </si>
  <si>
    <t>REHABILITACION DEL CAMELLON CENTRAL DE AVENIDA REVOLUCION Y ELABORACION DE 17 BUSTOS, PLACAS CONMEMORATIVAS Y BASAMENTOS PARA REMEMORAR EL CENTENARIO DE LA REVOLUCION MEXICANA</t>
  </si>
  <si>
    <t>AV. REVOLUCION DE CALZ. INDEPENDENCIA A RIO NILO, EN LA ZONA 1 CENTRO Y ZONA 5 OLIMPICA</t>
  </si>
  <si>
    <t>DEPENDENCIA   2800    PROGRAMA   51    PROYECTO   1    UNIDAD RESPONSABLE   2801    PARTIDA   6114   Obras Infraestructura Educativa</t>
  </si>
  <si>
    <t>DEPENDENCIA 2800 PROGRAMA 51 PROYECTO 1 UNIDAD RESPONSABLE 2801 PARTIDA 6114 OBRAS Infraestructura Educativa</t>
  </si>
  <si>
    <t>DEPENDENCIA   2800    PROGRAMA   51    PROYECTO   1    UNIDAD RESPONSABLE   2801    PARTIDA   6126   Obras No Especificadas.</t>
  </si>
  <si>
    <t>OPG-OD-EQP-AD-C03-042/10</t>
  </si>
  <si>
    <t>AD-042/10</t>
  </si>
  <si>
    <t>PROYECTO DEL MONUMENTO A LA INDEPENDENCIA QUE SE LOCALIZA EN CALZADA INDEPENDENCIA Y MEDRANO</t>
  </si>
  <si>
    <t>CALZ. INDEPENDENCIA Y MEDRANO, EN EL CENTRO HISTORICO DE LA CIUDAD DE LA ZONA 1 CENTRO</t>
  </si>
  <si>
    <t>OPG-OD-EQP-AD-C03-043/10</t>
  </si>
  <si>
    <t xml:space="preserve">AV. REYES HEROLES Y RAFAEL MOLINA, EN LA COL. LAZARO CARDENAS DE LA ZONA 7 CRUZ DEL SUR          </t>
  </si>
  <si>
    <t>OPG-OD-IHS-AD-C03-014/10</t>
  </si>
  <si>
    <t>DIEGO DURAN ENTRE MANUEL ROMERO DE TORREROS, MANUEL RIVERA CAMBAS Y LUIS ALFARO Y PIÑA, EN LA COL. JARDINES DEL NILO DE LA ZONA 6 TETLAN</t>
  </si>
  <si>
    <t>ISLA SALOMON ENTRE VOLCAN ACATENANGO Y VOLCAN MISTI, EN LA PANORAMICA DE LA BARRANCA DE LA ZONA 3 HUENTITAN</t>
  </si>
  <si>
    <t>ARNULFO GONZALEZ ENTRE JOSE MA. SANCHEZ ROJAS Y ARNULFO GONZALEZ MEDINA, EN LA COL. INFONAVIT ZOOLOGICO PLANETARIO DE LA ZONA 3 HUENTITAN</t>
  </si>
  <si>
    <t>MAIZ ENTRE PINCEL Y DEL PAISAJE, EN LA COL. EL MANANTIAL DE LA ZONA 7 CRUZ DEL SUR</t>
  </si>
  <si>
    <t>RAUL ANGUIANO ENTRE BERMUDEZ Y BRAQUE, EN LA U. H. JOSE CLEMENTE OROZCO DE LA ZONA 7 CRUZ DEL SUR</t>
  </si>
  <si>
    <t>REYES CATOLICOS ENTRE PERU Y BOLIVIA, EN LA COL. DEL SUR DE LA ZONA 7 CRUZ DEL SUR</t>
  </si>
  <si>
    <t>ISLA GOMERA ENTRE ISLA SALOMON E ISLA SOCORRO, EN LA COL. EL SAUZ DE LA ZONA 7 CRUZ DEL SUR</t>
  </si>
  <si>
    <t>ISLA TASMANIA ENTRE ISLA PLAZUELA ORCADAS Y ISLA DEL COCO, EN LA COL. JARDINES DEL SUR DE LA ZONA 7 CRUZ DEL SUR</t>
  </si>
  <si>
    <t>AV. DE LA CRUZ ENTRE NUDO DE CEMPOALTEPETL Y SAN IGNACIO, EN LA COL. SAN MARCOS DE LA ZONA 4 OBLATOS</t>
  </si>
  <si>
    <t>ESTEBAN HUERTA ENTRE RAFAEL ALDRETE Y BEATRIZ HERNANDEZ, EN LA COL. BALCONES DE OBLATOS DE LA ZONA 4 OBLATOS</t>
  </si>
  <si>
    <t>ISLA ANDAMAN ENTRE ISLA INDIAS E ISLA BERMUDEZ, EN LA COL. 18 DE MARZO DE LA ZONA 7 CRUZ DEL SUR</t>
  </si>
  <si>
    <t>DURACION</t>
  </si>
  <si>
    <t>ARQ. JOSE ANTONIO ESPARZA GARCIA</t>
  </si>
  <si>
    <t>CI-026/10</t>
  </si>
  <si>
    <t>DESAZOLVE VASO DEL DEAN</t>
  </si>
  <si>
    <t xml:space="preserve">CALZ. LAZARO CARDENAS Y RAMAL DEL FERROCARRIL, EN EL PARQUE LIBERACION DE LA ZONA 7 CRUZ DEL SUR    </t>
  </si>
  <si>
    <t>Constructora Apantli SA. DE C.V.</t>
  </si>
  <si>
    <t>CI-027/10</t>
  </si>
  <si>
    <t>CUADRILLA DE EMERGENCIAS HIDRAULICAS PARA EL TEMPORAL DE LLUVIAS</t>
  </si>
  <si>
    <t>EJECUCION DE OBRAS DE REHABILITACION DEL CONJUNTO OBLATOS NORTE "MALECON BICENTENARIO"</t>
  </si>
  <si>
    <t xml:space="preserve">ANDADOR PANORAMICO LA BARRANCA DE HUENTITAN-OBLATOS A UN COSTADO DE LA VIALIDAD DE ACCESO AL PARQUE NATURAL, JUNTO A LA ACADEMIA DE POLICIA, EN LA ZONA 4 OBLATOS.                                                                                                                                                            </t>
  </si>
  <si>
    <t>OPG-OD-EQP-AD-C02-004/10</t>
  </si>
  <si>
    <t>AD-004/10</t>
  </si>
  <si>
    <t>RESCATE DE ESPACIOS PUBLICOS "PARQUE DEPORTIVO RIO NILO"</t>
  </si>
  <si>
    <t>AV. RIO NILO ENTRE TEJEDORES Y CHAMIZAL, EN LA ZONA 6 TETLAN</t>
  </si>
  <si>
    <t>OPG-OD-EQP-AD-C02-005/10</t>
  </si>
  <si>
    <t>AD-005/10</t>
  </si>
  <si>
    <t>BANQUETAS DE LA COL. RANCHO NUEVO</t>
  </si>
  <si>
    <t>COLONIA RANCHO NUEVO DE LA ZONA 3 HUENTITAN</t>
  </si>
  <si>
    <t>OPG-OD-EQP-AD-C02-006/10</t>
  </si>
  <si>
    <t>AD-006/10</t>
  </si>
  <si>
    <t>BANQUETAS DE AV. MALECON</t>
  </si>
  <si>
    <t>COL. TETLAN DE LA ZONA 6 TETLAN</t>
  </si>
  <si>
    <t>Dicoyba S.A. de C.V.</t>
  </si>
  <si>
    <t>Edificaciones Yazmin S.A. de C.V.</t>
  </si>
  <si>
    <t>Arkal Grupo Constructor S.A. de C.V.</t>
  </si>
  <si>
    <t>ING. MAGDALENO DE LA O. APARICIO</t>
  </si>
  <si>
    <t>ING. JUAN MANUEL ORNELAS SANDOVAL</t>
  </si>
  <si>
    <t>MOISES MONTES</t>
  </si>
  <si>
    <t>AD-007/10</t>
  </si>
  <si>
    <t>IMPERMEABILIZACION DE AZOTEA DEL REGISTRO CIVIL No.2</t>
  </si>
  <si>
    <t>ABASCAL Y SOUZA Y FEDERACION, EN LA ZONA 1 CENTRO</t>
  </si>
  <si>
    <t>AD-008/10</t>
  </si>
  <si>
    <t>AD-009/10</t>
  </si>
  <si>
    <t>AD-010/10</t>
  </si>
  <si>
    <t>IMPERMEABILIZACION DEL EDIFICIO DE OBRAS PUBLICAS MUNICIPALES</t>
  </si>
  <si>
    <t>HOSPITAL No. 50-Z, EN LA COL. EL RETIRO DE LA ZONA 1 CENTRO</t>
  </si>
  <si>
    <t>OPG-OD-EQP-AD-C02-011/10</t>
  </si>
  <si>
    <t>AD-011/10</t>
  </si>
  <si>
    <t>CONSTRUCCION DE RAMPA EN EL MERCADO JOSE MA. CUELLAR</t>
  </si>
  <si>
    <t>CALZ. FEDERALISMO Y JUAN DE ULUA, EN LA COL. NIÑOS HEROES DE LA ZONA 1 CENTRO</t>
  </si>
  <si>
    <t>OPG-OD-EQP-AD-C02-012/10</t>
  </si>
  <si>
    <t>AD-012/10</t>
  </si>
  <si>
    <t>CORREDOR PEDRO LOZA</t>
  </si>
  <si>
    <t>PEDRO LOZA ENTRE MANUEL ACUÑA E INDEPENDENCIA, EN LA ZONA 1 CENTRO</t>
  </si>
  <si>
    <t>Iteraciones, S.A. de C.V.</t>
  </si>
  <si>
    <t>DEPENDENCIA   2800    PROGRAMA   51    PROYECTO   1    UNIDAD RESPONSABLE   2801    PARTIDA   6102   Alcantarillado.</t>
  </si>
  <si>
    <t>OPG-OD-IHS-AD-C03-013/10</t>
  </si>
  <si>
    <t>AD-013/10</t>
  </si>
  <si>
    <t>DESAZOLVE VASO REGULADOR BALCONES DEL 4</t>
  </si>
  <si>
    <t>SUB-TOTAL</t>
  </si>
  <si>
    <t>No.</t>
  </si>
  <si>
    <t>No. Contrato</t>
  </si>
  <si>
    <t>No. Control</t>
  </si>
  <si>
    <t>Obra</t>
  </si>
  <si>
    <t>Ubicación</t>
  </si>
  <si>
    <t>Inicio</t>
  </si>
  <si>
    <t>Termino</t>
  </si>
  <si>
    <t>Anticipo</t>
  </si>
  <si>
    <t>Contratista</t>
  </si>
  <si>
    <t>Importe</t>
  </si>
  <si>
    <t>Supervisor</t>
  </si>
  <si>
    <t>DEPENDENCIA   2800    PROGRAMA   51    PROYECTO   1    UNIDAD RESPONSABLE   2801    PARTIDA   6126   Obras No especificadas</t>
  </si>
  <si>
    <t>Carlos Preciado Alvarez</t>
  </si>
  <si>
    <t>ING. ALBERTO SANCHEZ HDEZ.</t>
  </si>
  <si>
    <t>PROYECTO LOMAS DEL PEDREGAL (CANCHA MULTIFUNCIONAL)</t>
  </si>
  <si>
    <t>REYES HEROLES ENTRE ADRIAN MACIAS Y ANDADOR FELIPE LOPEZ, EN LA COL. LOMAS DEL PEDREGAL EN LA ZONA 7 CRUZ DEL SUR</t>
  </si>
  <si>
    <t>Construcciones Citus S.A. de C.V.</t>
  </si>
  <si>
    <t>ARQ. LUIS MARTIN AGUILAR CASILLAS</t>
  </si>
  <si>
    <t>REHABILITACION DE PASO EN CAMELLON CENTRAL DE AV. ARBOLEDAS</t>
  </si>
  <si>
    <t>AV. ARBOLEDAS Y DIAMANTE, EN LA COL. BOSQUES DE LA VICTORIA DE LA ZONA 7 CRUZ DEL SUR</t>
  </si>
  <si>
    <t>Desarrollos y Proyectos Milan S.A. de C.V.</t>
  </si>
  <si>
    <t>ARQ. ELIAS ANTONIO SILVA LOPEZ</t>
  </si>
  <si>
    <t>ABEL RAMIRO MORELOS GONZALEZ</t>
  </si>
  <si>
    <t>No. Contratos</t>
  </si>
  <si>
    <t>RESUMEN DE OBRAS</t>
  </si>
  <si>
    <t>DE LA CUENTA</t>
  </si>
  <si>
    <t>No. De Registro OPG</t>
  </si>
  <si>
    <t>No. De Registro CMIC/COLEGIOS.</t>
  </si>
  <si>
    <t>AD-001/10</t>
  </si>
  <si>
    <t>AD-002/10</t>
  </si>
  <si>
    <t>AD-003/10</t>
  </si>
  <si>
    <t>PRESUPUESTO BASE OBRAS PUBLICAS.</t>
  </si>
  <si>
    <t>RESCATE DE ESPACIOS PUBLICOS "PARQUE EL SAUZ"</t>
  </si>
  <si>
    <t>ISLA TERRANOVA ENTRE JAVA E ISLA DEVON, EN LA COL. EL SAUZ DE LA ZONA 7 CRUZ DEL SUR</t>
  </si>
  <si>
    <t>C&amp;C Urbanizacion y Edificacion S.A. de C.V.</t>
  </si>
  <si>
    <t>OPG-OD-EQP-AD-C02-002/10</t>
  </si>
  <si>
    <t>RESCATE DE ESPACIOS PUBLICOS "PARQUE DEL DEAN"</t>
  </si>
  <si>
    <t xml:space="preserve">CALZ. LAZARO CARDENAS Y RAMAL DEL FERROCARRIL, EN EL PARQUE LIBERACION DE LA ZONA 7 CRUZ DEL SUR      </t>
  </si>
  <si>
    <t>OPG-OD-EQP-AD-C02-003/10</t>
  </si>
  <si>
    <t>JEFE DEL DEPARTAMENTO DE PRESUPUESTOS Y CONTRATOS.</t>
  </si>
  <si>
    <t>OPG-OD-EQP-AD-C02-007/10</t>
  </si>
  <si>
    <t>OPG-OD-EQP-AD-C02-008/10</t>
  </si>
  <si>
    <t>OPG-OD-EQP-AD-C02-009/10</t>
  </si>
  <si>
    <t>OPG-OD-EQP-AD-C02-010/10</t>
  </si>
  <si>
    <t>OPG-OD-EQP-CI-C03-028/10</t>
  </si>
  <si>
    <t>OPG-OD-IHS-CI-C03-026/10</t>
  </si>
  <si>
    <t>OPG-OD-EQP-CI-C03-015/10</t>
  </si>
  <si>
    <t>OPG-OD-EQP-CI-C03-016/10</t>
  </si>
  <si>
    <t>OPG-OD-EQP-CI-C03-017/10</t>
  </si>
  <si>
    <t>OPG-OD-EQP-CI-C03-018/10</t>
  </si>
  <si>
    <t>OPG-OD-EQP-CI-C03-019/10</t>
  </si>
  <si>
    <t>OPG-OD-EQP-CI-C03-020/10</t>
  </si>
  <si>
    <t>OPG-OD-EQP-CI-C03-021/10</t>
  </si>
  <si>
    <t>OPG-OD-EQP-CI-C03-022/10</t>
  </si>
  <si>
    <t>OPG-OD-EQP-CI-C03-023/10</t>
  </si>
  <si>
    <t>OPG-OD-EQP-CI-C03-024/10</t>
  </si>
  <si>
    <t>OPG-OD-EQP-CI-C03-031/10</t>
  </si>
  <si>
    <t>OPG-OD-EQP-CI-C03-032/10</t>
  </si>
  <si>
    <t xml:space="preserve">APUNTALAMIENTO DE TRABES EN EL ESTACIONAMIENTO DE LA PLAZA LIBERACIÓN DEL 18 AL 21 DE FEBRERO DE 2010. </t>
  </si>
  <si>
    <t xml:space="preserve">APUNTALAMIENTO DE TRABES EN EL ESTACIONAMIENTO DE LA PLAZA LIBERACIÓN DEL 04 AL 08 DE MARZO DE 2010. </t>
  </si>
  <si>
    <t xml:space="preserve">APUNTALAMIENTO DE TRABES EN EL ESTACIONAMIENTO DE LA PLAZA LIBERACIÓN DEL 25 DE MARZO AL 12 DE ABRIL DE 2010. </t>
  </si>
  <si>
    <t xml:space="preserve">APUNTALAMIENTO DE LOSAS EN LA EXPLANADA DEL HOSPICIO CABAÑAS DEL 23 AL 27 DE MARZO DE 2010. </t>
  </si>
  <si>
    <t xml:space="preserve">APUNTALAMIENTO DE TRABES EN EL ESTACIONAMIENTO DE LA PLAZA LIBERACIÓN DEL 28 DE ABRIL AL 04 DE MAYO DE 2010. </t>
  </si>
  <si>
    <t xml:space="preserve">APUNTALAMIENTO DE TRABES EN EL ESTACIONAMIENTO DE LA PLAZA LIBERACIÓN DEL 13 AL 14 DE MAYO DE 2010. </t>
  </si>
  <si>
    <t>APUNTALAMIENTO DE LOSAS EN LA EXPLANADA DEL HOSPICIO CABAÑAS DEL 29 DE ABRIL AL 04 DE MAYO DE 2010.</t>
  </si>
  <si>
    <t xml:space="preserve">APUNTALAMIENTO DE TRABES EN EL ESTACIONAMIENTO DE LA PLAZA LIBERACIÓN DEL 15 AL 18 DE MAYO DE 2010. </t>
  </si>
  <si>
    <t>OPG-OD-CON-AD-C06-078/10</t>
  </si>
  <si>
    <t>Proveedora Tecnica Mexicana  ( Protecme  ) S.A.</t>
  </si>
  <si>
    <t>DESMONTAJE, RETIRO Y TRASLADO DE ANUNCIO ESPECTACULAR POR PRESENTAR UN RIESGO, UBICADO AL PONIENTE DE GALERIA DEL CALZADO</t>
  </si>
  <si>
    <t>60 DIAS</t>
  </si>
  <si>
    <t>TOTAL</t>
  </si>
  <si>
    <t>MONEDA ENTRE GUARANI, AHORRO Y MALECON, EN LA COL. BENITO JUAREZ 2da SECC. DE LA ZONA 6 TETLAN</t>
  </si>
  <si>
    <t>ISLA MINIANAO ENTRE MARIA DE JESUS SACRAMENTARIO E ISLA JAVA, EN LA COL. JARDINES DEL SAUZ DE LA ZONA 7 CRUZ DEL SUR</t>
  </si>
  <si>
    <t>ISLA GORGONA ENTRE ISLA PALMA, ISLA MENORCA E ISLA MADEIRA, EN LA COL. RESIDENCIAL DE LA CRUZ DE LA ZONA 7 CRUZ DEL SUR</t>
  </si>
  <si>
    <t>COLOMBIA ENTRE PUERTO RICO Y ECUADOR, EN LA COL. DEL SUR DE LA ZONA 7 CRUZ DEL SUR</t>
  </si>
  <si>
    <t>FRANCISCO I. MUJICA ENTRE JESUS ROMERO FLORES Y JUAN ZUBARAN CARMANY, EN LA COL. JARDINES ALCALDE DE LA ZONA 3 HUENTITAN</t>
  </si>
  <si>
    <t>RETORNO VOLCAN TOLIMAN ENTRE VOLCAN VILLARICA, VOLCAN CANATLAN Y VOLCAN SAN FRANCISCO, EN LA COL. BALCONES Y/O PRADOS DE HUENTITAN DE LA ZONA 3 HUENTITAN</t>
  </si>
  <si>
    <t>SABIDURIA ENTRE MONTE EVEREST Y MONTE OLIMPO, EN LA COL. INFONAVIT ESTADIO DE LA ZOAN 3 HUENTITAN</t>
  </si>
  <si>
    <t>AD-043/10</t>
  </si>
  <si>
    <t>REMOZAMIENTO DEL EDIFICIO DE OBRAS PUBLICAS EN SU INTERIOR Y EXTERIOR</t>
  </si>
  <si>
    <t>HOSPITAL 50-Z ESQ. CALZ. INDEPENDENCIA, EN LA COL. EL RETIRO DE LA ZONA 1 CENTRO</t>
  </si>
  <si>
    <t>DEPENDENCIA 2800 PROGRAMA 51 PROYECTO 1 UNIDAD RESPONSABLE 2801 PARTIDA 6126 OBRAS NO ESPECIFICADAS.</t>
  </si>
  <si>
    <t>SUB-TOTAL.</t>
  </si>
  <si>
    <t>Término</t>
  </si>
  <si>
    <t>No. de Registro OPG</t>
  </si>
  <si>
    <t>No. Contra-
tos</t>
  </si>
  <si>
    <t>No. de Registro CMIC/COLEGIOS.</t>
  </si>
  <si>
    <t>DEPENDENCIA 2800 PROGRAMA 51 PROYECTO 1 UNIDAD RESPONSABLE 2801 PARTIDA 6126 OBRAS No Especificadas.</t>
  </si>
  <si>
    <t xml:space="preserve">DEPENDENCIA       PROGRAMA       PROYECTO       UNIDAD RESPONSABLE       PARTIDA      Obras </t>
  </si>
  <si>
    <t xml:space="preserve">GDL-1633/06    </t>
  </si>
  <si>
    <t>S/N</t>
  </si>
  <si>
    <t xml:space="preserve">GDL-1546/05    </t>
  </si>
  <si>
    <t xml:space="preserve">CMIC: J-7492              </t>
  </si>
  <si>
    <t xml:space="preserve">GDL-1915/08    </t>
  </si>
  <si>
    <t xml:space="preserve">GDL-1869/08    </t>
  </si>
  <si>
    <t xml:space="preserve">CMIC: J-5401              </t>
  </si>
  <si>
    <t xml:space="preserve">GDL-1057/99    </t>
  </si>
  <si>
    <t xml:space="preserve">CMIC: J-05410             </t>
  </si>
  <si>
    <t xml:space="preserve">GDL-1394/02    </t>
  </si>
  <si>
    <t xml:space="preserve">CMIC: J-6611              </t>
  </si>
  <si>
    <t xml:space="preserve">GDL-2005/09    </t>
  </si>
  <si>
    <t xml:space="preserve">GDL-1997/09    </t>
  </si>
  <si>
    <t xml:space="preserve">GDL-1414/03    </t>
  </si>
  <si>
    <t xml:space="preserve">CMIC: J-6676              </t>
  </si>
  <si>
    <t xml:space="preserve">GDL-1126/00    </t>
  </si>
  <si>
    <t xml:space="preserve">GDL-677/92     </t>
  </si>
  <si>
    <t xml:space="preserve">CMIC: J-4464              </t>
  </si>
  <si>
    <t>OPG-OD-EQP-AD-C02-001/10</t>
  </si>
  <si>
    <t xml:space="preserve"> </t>
  </si>
  <si>
    <t>ARQ OSCAR FERNANDO DIAZ JIMENEZ.</t>
  </si>
  <si>
    <t>RESCATE DE ESPACIOS PUBLICOS PARA PARQUES DE RECREACION INFANTIL Y PERSONAS DE LA TERCERA EDAD (7)</t>
  </si>
  <si>
    <t>CI-022/10</t>
  </si>
  <si>
    <t>RESCATE DE ESPACIOS PUBLICOS PARA PARQUES DE RECREACION INFANTIL Y PERSONAS DE LA TERCERA EDAD (8)</t>
  </si>
  <si>
    <t>CI-023/10</t>
  </si>
  <si>
    <t>RESCATE DE ESPACIOS PUBLICOS PARA PARQUES DE RECREACION INFANTIL Y PERSONAS DE LA TERCERA EDAD (9)</t>
  </si>
  <si>
    <t>CI-024/10</t>
  </si>
  <si>
    <t>RESCATE DE ESPACIOS PUBLICOS PARA PARQUES DE RECREACION INFANTIL Y PERSONAS DE LA TERCERA EDAD (10)</t>
  </si>
  <si>
    <t>CI-031/10</t>
  </si>
  <si>
    <t>RESCATE DE ESPACIOS PUBLICOS PARA PARQUES DE RECREACION INFANTIL Y PERSONAS DE LA TERCERA EDAD (11)</t>
  </si>
  <si>
    <t>CI-032/10</t>
  </si>
  <si>
    <t>RESCATE DE ESPACIOS PUBLICOS PARA PARQUES DE RECREACION INFANTIL Y PERSONAS DE LA TERCERA EDAD (12)</t>
  </si>
  <si>
    <t>CI-033/10</t>
  </si>
  <si>
    <t>RESCATE DE ESPACIOS PUBLICOS PARA PARQUES DE RECREACION INFANTIL Y PERSONAS DE LA TERCERA EDAD (13)</t>
  </si>
  <si>
    <t>CI-034/10</t>
  </si>
  <si>
    <t>RESCATE DE ESPACIOS PUBLICOS PARA PARQUES DE RECREACION INFANTIL Y PERSONAS DE LA TERCERA EDAD (14)</t>
  </si>
  <si>
    <t>CI-035/10</t>
  </si>
  <si>
    <t>RESCATE DE ESPACIOS PUBLICOS PARA PARQUES DE RECREACION INFANTIL Y PERSONAS DE LA TERCERA EDAD (15)</t>
  </si>
  <si>
    <t>CI-036/10</t>
  </si>
  <si>
    <t>RESCATE DE ESPACIOS PUBLICOS PARA PARQUES DE RECREACION INFANTIL Y PERSONAS DE LA TERCERA EDAD (16)</t>
  </si>
  <si>
    <t>CI-037/10</t>
  </si>
  <si>
    <t>RESCATE DE ESPACIOS PUBLICOS PARA PARQUES DE RECREACION INFANTIL Y PERSONAS DE LA TERCERA EDAD (17)</t>
  </si>
  <si>
    <t>CI-038/10</t>
  </si>
  <si>
    <t>RESCATE DE ESPACIOS PUBLICOS PARA PARQUES DE RECREACION INFANTIL Y PERSONAS DE LA TERCERA EDAD (18)</t>
  </si>
  <si>
    <t>CI-039/10</t>
  </si>
  <si>
    <t>RESCATE DE ESPACIOS PUBLICOS PARA PARQUES DE RECREACION INFANTIL Y PERSONAS DE LA TERCERA EDAD (19)</t>
  </si>
  <si>
    <t>CI-040/10</t>
  </si>
  <si>
    <t>RESCATE DE ESPACIOS PUBLICOS PARA PARQUES DE RECREACION INFANTIL Y PERSONAS DE LA TERCERA EDAD (20)</t>
  </si>
  <si>
    <t>PORFIRIO NERI ESQ. ARNULFO MEDINA, EN LA COL. U.H. INFONAVIT PLANETARIO DE LA ZONA 3 HUENTITAN</t>
  </si>
  <si>
    <t>90 DIAS</t>
  </si>
  <si>
    <t>MARIA BENITEZ ENTRE JOSE FERNANDEZ ROJAS, MANUEL B. ALATORRE Y ELIAS VILLAPANDO, EN LA COL. PARQUES DEL NILO I DE LA ZONA 6 TETLAN</t>
  </si>
  <si>
    <t>RESCATE DE ESPACIOS PUBLICOS PARA PARQUES DE RECREACION INFANTIL Y PERSONAS DE LA TERCERA EDAD (5)</t>
  </si>
  <si>
    <t>CI-020/10</t>
  </si>
  <si>
    <t>RESCATE DE ESPACIOS PUBLICOS PARA PARQUES DE RECREACION INFANTIL Y PERSONAS DE LA TERCERA EDAD (6)</t>
  </si>
  <si>
    <t>CI-021/10</t>
  </si>
  <si>
    <t>RESCATE DE ESPACIOS PUBLICOS PARA PARQUES DE RECREACION INFANTIL Y PERSONAS DE LA TERCERA EDAD (2)</t>
  </si>
  <si>
    <t>CI-017/10</t>
  </si>
  <si>
    <t>RESCATE DE ESPACIOS PUBLICOS PARA PARQUES DE RECREACION INFANTIL Y PERSONAS DE LA TERCERA EDAD (3)</t>
  </si>
  <si>
    <t>CI-018/10</t>
  </si>
  <si>
    <t>RESCATE DE ESPACIOS PUBLICOS PARA PARQUES DE RECREACION INFANTIL Y PERSONAS DE LA TERCERA EDAD (4)</t>
  </si>
  <si>
    <t>CI-019/10</t>
  </si>
  <si>
    <t>OPG-OD-EQP-CI-C03-033/10</t>
  </si>
  <si>
    <t>OPG-OD-EQP-CI-C03-034/10</t>
  </si>
  <si>
    <t>OPG-OD-EQP-CI-C03-035/10</t>
  </si>
  <si>
    <t>OPG-OD-EQP-CI-C03-036/10</t>
  </si>
  <si>
    <t>OPG-OD-EQP-CI-C03-037/10</t>
  </si>
  <si>
    <t>OPG-OD-EQP-CI-C03-038/10</t>
  </si>
  <si>
    <t>OPG-OD-EQP-CI-C03-039/10</t>
  </si>
  <si>
    <t>OPG-OD-EQP-CI-C03-040/10</t>
  </si>
  <si>
    <t>OPG-OD-IHS-CI-C03-027/10</t>
  </si>
  <si>
    <t>Duración</t>
  </si>
  <si>
    <t xml:space="preserve">NO. DE OBRAS </t>
  </si>
  <si>
    <t>OPG-OD-CON-AD-C06-077/10</t>
  </si>
  <si>
    <t>AV. MEXICO Y FIDIAS, EN LA COL. VALLARTA SAN JORGE DE LA ZONA 2 MINERVA</t>
  </si>
  <si>
    <t>E.S. Grupo Constructor S.A. de C.V.</t>
  </si>
  <si>
    <t>DEPENDENCIA     2800    PROGRAMA     51     PROYECTO     1     UNIDAD  RESPONSABLE      2801      PARTIDA      6125      Contingencias</t>
  </si>
  <si>
    <t>2 DIAS</t>
  </si>
  <si>
    <t>PRIMER CUADRO DEL CENTRO HISTÓRICO DE LA CIUDAD, DE LA ZONA 1 CENTRO.</t>
  </si>
  <si>
    <t xml:space="preserve">APUNTALAMIENTO DE TRABES EN EL ESTACIONAMIENTO DE LA PLAZA LIBERACIÓN DEL 05 AL 16 DE FEBRERO DE 2010. </t>
  </si>
  <si>
    <t>AD-014/10</t>
  </si>
  <si>
    <t>DESAZOLVE DEL CANAL DEL SUR</t>
  </si>
  <si>
    <t>LUIS COVARRUBIAS ENTRE DAVID G. Y 3 DE MAYO, EN LA COL. BALCONES DEL 4 DE LA ZONA 7 CRUZ DEL SUR</t>
  </si>
  <si>
    <t>OPG-OD-IHS-AD-C03-025/10</t>
  </si>
  <si>
    <t>AD-025/10</t>
  </si>
  <si>
    <t>DESAZOLVE DEL VASO REGULADOR 5 DE MAYO</t>
  </si>
  <si>
    <t>AV. DE LA PATRIA Y DOMINGO LOEZA, EN LA COL. 5 DE MAYO DE LA ZONA 7 CRUZ DEL SUR.</t>
  </si>
  <si>
    <t>Constructora SBF, S.A.  De C.V.</t>
  </si>
  <si>
    <t>Di Cob S.A. de C.V.</t>
  </si>
  <si>
    <t>ING. ARTURO LOPEZ HERNANDEZ</t>
  </si>
  <si>
    <t>ING. MANUEL TORRES GONZALEZ</t>
  </si>
  <si>
    <t>CI-015/10</t>
  </si>
  <si>
    <t>RESCATE DE ESPACIOS PUBLICOS PARA PARQUES DE RECREACION INFANTIL Y PERSONAS DE LA TERCERA EDAD (1)</t>
  </si>
  <si>
    <t>CI-016/10</t>
  </si>
  <si>
    <t>DIFERENTES COLONIAS DEL MUNICIPIO DE GUADALAJARA</t>
  </si>
  <si>
    <t>Grande de Mexico Constructora e Inmobiliaria SA DE CV.</t>
  </si>
  <si>
    <t>No. Concursos</t>
  </si>
  <si>
    <t>CI-028/10</t>
  </si>
  <si>
    <t>REHABILITACION DE FUENTE Y GLORIETA NIÑOS HEROES</t>
  </si>
  <si>
    <t>AV. NIÑOS HEROES Y AV. ARCOS, EN LA COL. JARDINES DEL BOSQUE DE LA ZONA 1 CENTRO</t>
  </si>
  <si>
    <t>DI COB SA DE C.V.</t>
  </si>
  <si>
    <t>ING. LUIS H. GUERRERO</t>
  </si>
  <si>
    <t>PROGRAMA DE RED DE CICLOVIAS</t>
  </si>
  <si>
    <t xml:space="preserve">PROGRAMA DE ANDADORES PEATONALES  Y RENOVACIÓN URBANA </t>
  </si>
  <si>
    <t>PROGRAMA DE CALLES EN CONCRETO HIDRÁULICO</t>
  </si>
  <si>
    <t xml:space="preserve">PROGRAMA DE CALLES SIN TIERRA </t>
  </si>
  <si>
    <t>PROGRAMA DE RESTAURACION Y MANTENIMIENTO DE BIENES CULTURALES</t>
  </si>
  <si>
    <t xml:space="preserve">PROGRAMA DE RECUPERACION DE MERCADOS MUNICIPALES </t>
  </si>
  <si>
    <t>PROGRAMA DE RECUPERACIÓN DE UNIDADES DEPORTIVAS</t>
  </si>
  <si>
    <t>PROGRAMA DE PROYECTOS DIF GUADALAJARA</t>
  </si>
  <si>
    <t>CONSTRUCCIÓN DE COLMENA EN LA COL. BALCONES DEL CUATRO (FRENTE 4), UBICADO EN EL CRUCE DE LAURA MENDEZ Y DIEGO MONTENEGRO, EN LA ZONA 7 CRUZ DEL SUR DEL MUNICIPIO DE GUADALAJARA, JALISCO.</t>
  </si>
  <si>
    <t>PROGRAMA DE  RED DE COLMENAS</t>
  </si>
  <si>
    <t>.</t>
  </si>
  <si>
    <t>PROGRAMA DE SERVICIOS RELACIONADOS CON LA OBRA PUBLICA</t>
  </si>
  <si>
    <t>PROGRAMA DE RECUPERACION DE ESPACIO PUBLICO Y AREAS VERDES</t>
  </si>
  <si>
    <t xml:space="preserve">PROGRAMA DE MANTENIMIENTO PREVENTIVO A CALLES DEL MUNICIPIO </t>
  </si>
  <si>
    <t xml:space="preserve">PROGRAMA DE MANTENIMIENTO CORRECTIVO A CALLES DEL MUNICIPIO </t>
  </si>
  <si>
    <t>PRIMARIA PRISCILIANO SANCHEZ</t>
  </si>
  <si>
    <t>PROGRAMA DE ESCUELA A TODO COLOR</t>
  </si>
  <si>
    <t xml:space="preserve">PROGRAMA DE  ILUMINACIÓN CON SENTIDO PEATONAL </t>
  </si>
  <si>
    <t>SEGUNDA ETAPA PARA LA REMODELACIÓN Y EQUIPAMIENTO EN EL INTERIOR DEL EDIFICIO DE OBRAS PÚBLICAS PARA TRABAJOS DE INSTALACIONES ELÉCTRICAS (NETO CERO CARBONO), REHABILITACIÓN DE LAS OFICINAS E IMPERMEABILIZACIÓN, UBICADO EN CALLE HOSPITAL 50-Z EN LA COL. EL RETIRO DE LA ZONA 1 CENTRÓ, EN EL MUNICIPIO DE GUADALAJARA, JALISCO.</t>
  </si>
  <si>
    <t>RENOVACIÓN DE AV. ENRIQUE DÍAZ DE LEÓN CON BANQUETAS, CRUCES SEGUROS DE ACCESO UNIVERSAL, TOMAS DOMICILIARIAS, OBRA ELECTROMECÁNICA Y DUCTOS PARA TELECOMUNICACIONES , REPOSICIÓN DE LOSAS AISLADAS, ILUMINACIÓN CON SENTIDO PEATONAL, EQUIPAMIENTO Y MOBILIARIO URBANO, ARBOLADO, SEÑALETICA Y BALIZAMIENTO (FRENTE 3), UBICADO EN EL TRAMO DE AV. MIGUEL HIDALGO HASTA AV. CIRC. AGUSTÍN YÁÑEZ, EN LA ZONA 1 CENTRO DEL MUNICIPIO DE GUADALAJARA, JALISCO.</t>
  </si>
  <si>
    <t>PROGRAMA DE EQUIPAMIENTO MUNICIPAL</t>
  </si>
  <si>
    <t>PROGRAMA DE DESAZOLVÉ Y PREVENCIÓN DE INUNDACIONES</t>
  </si>
  <si>
    <t>EN APEGO AL ARTÍCULO 21 FRACCIÓN VI DEL REGLAMENTO DE CONTRATACIÓN Y EJECUCIÓN DE LA OBRA PÚBLICA Y SERVICIOS RELACIONADOS CON LA MISMA DEL MUNICIPIO DE GUADALAJARA, DONDE CONTEMPLA LAS ATRIBUCIONES Y OBLIGACIONES PARA CONOCER EL PROGRAMA ANUAL DE OBRA PÚBLICA A REALIZARSE EN EL MUNICIPIO, SE ENLISTA LA PROPUESTA DE LOS SIGUIENTES NUEVOS PROCEDIMIENTOS:</t>
  </si>
  <si>
    <t>CON BASE A LO DISPUESTO EN EL ARTÍCULO 7 PUNTO 4 FRACCIONES I Y II DE LA LEY DE OBRA PÚBLICA DEL ESTADO DE JALISCO Y SUS MUNICIPIOS</t>
  </si>
  <si>
    <t>Descripcion</t>
  </si>
  <si>
    <t>Proceso</t>
  </si>
  <si>
    <t>4.   Propuesta de Inversión al Programa Operativo Anual 2024 (POA-2024)</t>
  </si>
  <si>
    <t>Informe de inicio de procedimientos para la contratación de obras del 2024</t>
  </si>
  <si>
    <t>TRABAJOS DE LIMPIEZA, DESAZOLVE Y MANTENIMIENTO EN EL A) VASO REGULADOR 5 DE MAYO, B) CANAL DEL SUR Y C) VASO REGULADOR VALENTÍN GÓMEZ FARÍAS, UBICADOS EN A) AV. PATRIA ENTRE 24 DE FEBRERO Y MARIO GÓMEZ EN LA COL 5 DE MAYO, B) LUIS COVARRUBIAS ENTRE DAVID BERNAGA Y 3 DE MAYO EN LA COL. POLANCO, C) AV. JESÚS REYES HEROLES Y MARÍA C. BANCALARI EN LA COL. EL ROCÍO, DE LA ZONA 7 CRUZ DEL SUR, EN EL MUNICIPIO DE GUADALAJARA, JALISCO</t>
  </si>
  <si>
    <t>TRABAJOS DE LIMPIEZA, DESAZOLVE Y MANTENIMIENTO EN A) EL CANAL NUEVA ESPAÑA, B) VASO REGULADOR BALCONES DEL CUATRO Y C) CANAL FOVISSSTE‐ ESTADIO, UBICADOS EN A) LATERAL DE AV. COLON ENTRE FRANCISCO OSORNIO Y SECOYA, B) AV. JESÚS REYES HEROLES Y RAFAEL MOLINA EN LA COL. BALCONES DEL CUATRO, EN LA ZONA 7 CRUZ DEL SUR, Y C) DE AV. NORMALISTAS A CALZ. INDEPENDENCIA EN LA COL. FOVISSSTE ESTADIO DE LA ZONA 3 HUENTITAN, EN EL MUNICIPIO DE GUADALAJARA, JALISCO</t>
  </si>
  <si>
    <t>CUADRILLAS DE EMERGENCIA HIDRÁULICAS Y PREVENCIÓN DE CONTINGENCIAS DEL TEMPORAL DE LLUVIAS, UBICADA EN VARIOS PUNTOS DE LA CIUDAD, EN EL MUNICIPIO DE GUADALAJARA, JALISCO.</t>
  </si>
  <si>
    <t>FORTAMUN 2024</t>
  </si>
  <si>
    <t>R33 2024</t>
  </si>
  <si>
    <t>Estatal 2024</t>
  </si>
  <si>
    <t>DOP-REN-MUN-BAN-CSS-007-23</t>
  </si>
  <si>
    <t>DOP-CON-MUN-CUL-CSS-008-23</t>
  </si>
  <si>
    <t>TRABAJOS COMPLEMENTARIOS PARA LA RECUPERACIÓN DEL ESPACIO PÚBLICO CON EXPLANADA, DENTRO DE CONSTRUCCIÓN DE LA ESCULTURA “EL PALOMAR”, UBICADO EN LOS CRUCES DE AV. 16 DE SEPTIEMBRE Y LEANDRO VALLE EN EL CENTRO HISTÓRICO, DE LA ZONA 1 CENTRO DEL MUNICIPIO DE GUADALAJARA, JALISCO.</t>
  </si>
  <si>
    <t>DOP-REH-MUN-EQP-CSS-009-23</t>
  </si>
  <si>
    <t>TRABAJOS COMPLEMENTARIOS PARA A) REHABILITACIÓN DEL JUZGADO MUNICIPAL DE ZONA 6 Y B) EDIFICIO DE JUSTICIA MUNICIPAL, UBICADOS EN A) PABLO VALDEZ ESQ. GAZA EN LA COL. MIGUEL HIDALGO DE LA ZONA 6 TETLÁN Y B) CALZ. INDEPENDENCIA # 840 EN LA COL. LA PERLA DE LA ZONA 1 CENTRO, EN EL MUNICIPIO DE GUADALAJARA, JALISCO.</t>
  </si>
  <si>
    <t>DOP-REH-MUN-EQP-CSS-010-23</t>
  </si>
  <si>
    <t>RENOVACIÓN Y EQUIPAMIENTO DE ESPACIO PÚBLICO A PARQUE DE BOLSILLO, UBICADO EN CRUCE DE CALLE HOSPITAL Y JOSÉ PALOMAR ESQ. CALZ. INDEPENDENCIA EN LA COL. EL RETIRO DE LA ZONA 1 CENTRO, EN EL MUNICIPIO DE GUADALAJARA, JALISCO.</t>
  </si>
  <si>
    <t>DOP-REH-MUN-EQP-CSS-011-23</t>
  </si>
  <si>
    <t>DOP-REH-MUN-EQP-LP-014-23</t>
  </si>
  <si>
    <t>DOP-REH-MUN-EQP-LP-015-23</t>
  </si>
  <si>
    <t>DOP-REH-MUN-EQP-CSS-016-23</t>
  </si>
  <si>
    <t>DOP-REH-MUN-EQP-CSS-017-23</t>
  </si>
  <si>
    <t>RENOVACIÓN PARA LA ACADEMIA DE MÚSICA, DENTRO DEL ESPACIO DE ACADEMIAS MUNICIPALES Y OFICIOS, UBICADA EN PLANTA ALTA DEL MERCADO ALCALDE, CALLE LICEO Y JOAQUÍN ANGULO EN LA COL. CENTRO BARRANQUITAS DE LA ZONA 1 CENTRO, EN EL MUNICIPIO DE GUADALAJARA, JALISCO.</t>
  </si>
  <si>
    <t>DOP-REH-MUN-EQP-CSS-018-23</t>
  </si>
  <si>
    <t>REHABILITACIÓN Y ADECUACIÓN DE BANQUETAS, CRUCES SEGUROS CON ACCESO UNIVERSAL, TOMAS DOMICILIARIAS Y SALIDAS HIDROSANITARIAS, UBICADAS EN DIFERENTES PUNTOS DE LA CIUDAD EN SU FRENTE 1, EN EL MUNICIPIO DE GUADALAJARA, JALISCO.</t>
  </si>
  <si>
    <t>DOP-REH-MUN-EQP-CSS-019-23</t>
  </si>
  <si>
    <t>REHABILITACIÓN Y ADECUACIÓN DE BANQUETAS, CRUCES SEGUROS CON ACCESO UNIVERSAL, TOMAS DOMICILIARIAS Y SALIDAS HIDROSANITARIAS, UBICADAS EN DIFERENTES PUNTOS DE LA CIUDAD EN SU FRENTE 2, EN EL MUNICIPIO DE GUADALAJARA, JALISCO.</t>
  </si>
  <si>
    <t>DOP-CON-MUN-ESC-CSS-020-23</t>
  </si>
  <si>
    <t>CONSTRUCCIÓN DE ESCUELA DE MÚSICA EN EL CENTRO CULTURAL SANTA CECILIA (FRENTE 3), UBICADO EN CALLE ALFONSO ESPARZA OTEO DE LA COL. SANTA CECILIA, EN LA ZONA 4 OBLATOS DEL MUNICIPIO DE GUADALAJARA, JALISCO.</t>
  </si>
  <si>
    <t>DOP-REH-MUN-EQP-CSS-212-23</t>
  </si>
  <si>
    <t>DOP-REN-MUN-EQP-LP-232-23</t>
  </si>
  <si>
    <t>DOP-REH-MUN-BAN-LP-269-23</t>
  </si>
  <si>
    <t>REHABILITACIÓN Y ADECUACIÓN DE BANQUETAS, CRUCES SEGUROS CON ACCESO UNIVERSAL, TOMAS DOMICILIARIAS Y SALIDAS HIDROSANITARIAS, UBICADAS EN DIFERENTES PUNTOS DE LA CIUDAD EN SU FRENTE 3, EN EL MUNICIPIO DE GUADALAJARA, JALISCO.</t>
  </si>
  <si>
    <t>DOP-REH-MUN-BAN-CSS-270-23</t>
  </si>
  <si>
    <t>REHABILITACIÓN Y ADECUACIÓN DE BANQUETAS, CRUCES SEGUROS CON ACCESO UNIVERSAL, TOMAS DOMICILIARIAS Y SALIDAS HIDROSANITARIAS, UBICADAS EN DIFERENTES PUNTOS DE LA CIUDAD EN SU FRENTE 4, EN EL MUNICIPIO DE GUADALAJARA, JALISCO.</t>
  </si>
  <si>
    <t>DOP-REH-MUN-EQP-LP-274-23</t>
  </si>
  <si>
    <t>SEGUNDA ETAPA DE LA REMODELACIÓN DE LA ESTACIÓN DE BOMBEROS BASE 1, UBICADO EN CALZ. DEL CAMPESINO Y CALZ. DEL ÁGUILA EN LA COL. MODERNA DE LA ZONA 1 CENTRO, EN EL MUNICIPIO DE GUADALAJARA, JALISCO.</t>
  </si>
  <si>
    <t>DOP-REH-MUN-BAN-LP-284-23</t>
  </si>
  <si>
    <t>DOP-REN-MUN-EQP-LP-286-23</t>
  </si>
  <si>
    <t>RENOVACIÓN URBANA DE VIALIDADES EN EL CUADRANTE DE AV. DE LA PAZ, CALZ. INDEPENDENCIA, AV. REVOLUCIÓN Y PASEO ALCALDE (FRENTE 4), UBICADO EN EL CENTRO HISTÓRICO DE LA ZONA 1 CENTRO, EN EL MUNICIPIO DE GUADALAJARA, JALISCO.</t>
  </si>
  <si>
    <t>DOP-REH-MUN-EQP-LP-288-23</t>
  </si>
  <si>
    <t>CONSTRUCCIÓN DE “TORRE Y LABERINTO PARA PRÁCTICAS DE EMERGENCIAS” Y CONTINUACIÓN A LA REHABILITACIÓN DE LA ESTACIÓN DE BOMBEROS “BASE 2”, UBICADA EN LA CALLE FÉLIX PALAVICINI ESQUINA AV. CVLN. DIVISIÓN DEL NORTE EN LA COL. JARDINES ALCALDE DE LA ZONA 1 CENTRO, EN EL MUNICIPIO DE GUADALAJARA, JALISCO.</t>
  </si>
  <si>
    <t>DOP-REH-MUN-BAN-CSS-293-23</t>
  </si>
  <si>
    <t>REHABILITACIÓN Y ADECUACIÓN DE BANQUETAS, CRUCES SEGUROS CON ACCESO UNIVERSAL, TOMAS DOMICILIARIAS Y SALIDAS HIDROSANITARIAS, UBICADAS EN DIFERENTES PUNTOS DE LA CIUDAD EN SU FRENTE 5, EN EL MUNICIPIO DE GUADALAJARA, JALISCO.</t>
  </si>
  <si>
    <t>DOP-REH-MUN-BAN-CSS-294-23</t>
  </si>
  <si>
    <t>REHABILITACIÓN Y ADECUACIÓN DE BANQUETAS, CRUCES SEGUROS CON ACCESO UNIVERSAL, TOMAS DOMICILIARIAS Y SALIDAS HIDROSANITARIAS, UBICADAS EN DIFERENTES PUNTOS DE LA CIUDAD EN SU FRENTE 6, EN EL MUNICIPIO DE GUADALAJARA, JALISCO.</t>
  </si>
  <si>
    <t>DOP-REH-MUN-EQP-CSS-301-23</t>
  </si>
  <si>
    <t>TRABAJOS COMPLEMENTARIOS PARA A) REMODELACIÓN Y EQUIPAMIENTO DEL EXTERIOR DEL EDIFICIO DE OBRAS PÚBLICAS, UBICADO EN CALLE HOSPITAL 50-Z EN LA COL. EL RETIRO DE LA ZONA 1 CENTRÓ, Y B) REHABILITACIÓN DEL MERCADO DE ABASTOS TIANGUIS (OBRA CIVIL), DE LA ZONA 7 CRUZ DEL SUR, EN EL MUNICIPIO DE GUADALAJARA, JALISCO.</t>
  </si>
  <si>
    <t>DOP-REH-MUN-EQP-CSS-302-23</t>
  </si>
  <si>
    <t>REHABILITACIÓN Y EQUIPAMIENTO EN ESTANCIAS INFANTILES MUNICIPALES DE LA COORDINACIÓN DE DESARROLLO ECONÓMICO Y COMBATE A LA DESIGUALDAD, UBICADAS EN VARIOS PUNTOS DE LA CIUDAD, EN EL MUNICIPIO DE GUADALAJARA, JALISCO.</t>
  </si>
  <si>
    <t>DOP-REH-MUN-EQP-CSS-303-23</t>
  </si>
  <si>
    <t>DOP-REH-MUN-EQP-CSS-315-23</t>
  </si>
  <si>
    <t>REHABILITACIÓN DE LA DIRECCIÓN DE PROTECCIÓN ANIMAL, UBICADO EN LA CALLE RIO ZAPOTLÁN S/N ESQUINA CON LA AV. DR. R. MICHEL EN LA COL. EL ROSARIO DE LA ZONA 5 OLÍMPICA, EN EL MUNICIPIO DE GUADALAJARA, JALISCO.</t>
  </si>
  <si>
    <t>DOP-REH-MUN-LUM-CSS-021-23</t>
  </si>
  <si>
    <t>DOP-REH-MUN-LUM-LP-022-23</t>
  </si>
  <si>
    <t>DOP-REH-MUN-LUM-LP-251-23</t>
  </si>
  <si>
    <t>RENOVAR ALUMBRADO PÚBLICO DAÑADO, QUE ORIGINALMENTE ES REPORTADO POR LA CIUDADANÍA, UBICADO EN BANQUETAS, ANDADORES Y CORREDORES CON SENTIDO PEATONAL, CRUCES SEGUROS Y ESPACIOS PÚBLICOS, DENTRO DEL MUNICIPIO DE GUADALAJARA, JALISCO.</t>
  </si>
  <si>
    <t>DOP-REH-MUN-LUM-LP-310-23</t>
  </si>
  <si>
    <t>DOP-REN-MUN-ESC-CSS-203-23</t>
  </si>
  <si>
    <t>DOP-REN-MUN-ESC-CSS-259-23</t>
  </si>
  <si>
    <t>DOP-REH-MUN-ESC-LP-290-23</t>
  </si>
  <si>
    <t>DOP-SEÑ-MUN-ESC-CSS-295-23</t>
  </si>
  <si>
    <t>DOP-REN-MUN-ESC-CSS-299-23</t>
  </si>
  <si>
    <t>REHABILITACIÓN DE LA ESCUELA SECUNDARIA TÉCNICA N°145, UBICADA EN LA CALLE ISLA ZANZÍBAR # 4025-B ESQUINA CALLE ISLA BANKS, EN LA COL. EL SAUZ DE LA ZONA 7 CRUZ DEL SUR, EN EL MUNICIPIO DE GUADALAJARA, JALISCO.</t>
  </si>
  <si>
    <t>DOP-REN-MUN-ESC-CSS-314-23</t>
  </si>
  <si>
    <t>TRABAJOS COMPLEMENTARIOS A LA REHABILITACIÓN DE LA ESCUELA SECUNDARIA TÉCNICA N°4, UBICADA EN LA CALLE IGNACIO RAMÍREZ # 1463 EN LA COL. LOMAS DEL COUNTRY DE LA ZONA 1 CENTRO, EN EL MUNICIPIO DE GUADALAJARA, JALISCO.</t>
  </si>
  <si>
    <t>DOP-REN-MUN-ESC-CSS-316-23</t>
  </si>
  <si>
    <t>SEGUNDA ETAPA PARA LOS TRABAJOS DE REHABILITACIÓN DE LA ESCUELA PRIMARIA "ABEL ROBLES RODRÍGUEZ", UBICADA EN LA CALLE MARÍA REYES ESQ. CON AV. MERCEDES CELIS EN LA COL. ALDAMA TETLAN DE LA ZONA 6 TETLAN, EN EL MUNICIPIO DE GUADALAJARA, JALISCO.</t>
  </si>
  <si>
    <t>PRIMARIA MERCEDES MADRIGAL</t>
  </si>
  <si>
    <t>PRIMARIA URBANA 07</t>
  </si>
  <si>
    <t>JDN EFRAIN GONZALEZ LUNA</t>
  </si>
  <si>
    <t>ESCUELA PRIMARIA URBANA 126</t>
  </si>
  <si>
    <t>JARDÍN DE NIÑOS ROSAURA ZAPATA CANO</t>
  </si>
  <si>
    <t>PREESCOLAR FRANCISCO GONZÁLEZ BOCANEGRA EL BETHEL</t>
  </si>
  <si>
    <t>SECUNDARIA MIXTA 11</t>
  </si>
  <si>
    <t>SECUNDARIA TÉCNICA 145</t>
  </si>
  <si>
    <t>DOP-MAN-MUN-PAV-LP-058-23</t>
  </si>
  <si>
    <t>DOP-MAN-MUN-PAV-LP-060-23</t>
  </si>
  <si>
    <t>DOP-MAN-MUN-PAV-LP-061-23</t>
  </si>
  <si>
    <t>DOP-MAN-MUN-PAV-LP-062-23</t>
  </si>
  <si>
    <t>DOP-MAN-MUN-PAV-LP-064-23</t>
  </si>
  <si>
    <t>DOP-MAN-MUN-PAV-LP-066-23</t>
  </si>
  <si>
    <t>DOP-MAN-MUN-PAV-LP-068-23</t>
  </si>
  <si>
    <t>DOP-MAN-MUN-PAV-LP-224-23</t>
  </si>
  <si>
    <t>MANTENIMIENTO CORRECTIVO A CALLES DEL GRUPO C-A, UBICADAS EN LA ZONA 1 CENTRO, EN EL MUNICIPIO DE GUADALAJARA, JALISCO.</t>
  </si>
  <si>
    <t>DOP-MAN-MUN-PAV-LP-225-23</t>
  </si>
  <si>
    <t>MANTENIMIENTO CORRECTIVO Y PAVIMENTACIÓN CON CONCRETO HIDRÁULICO A CALLES DEL GRUPO C-C, UBICADAS EN LA ZONA 2 MINERVA, EN EL MUNICIPIO DE GUADALAJARA, JALISCO.</t>
  </si>
  <si>
    <t>DOP-MAN-MUN-PAV-CSS-278-23</t>
  </si>
  <si>
    <t>DOP-MAN-MUN-PAV-CSS-308-23</t>
  </si>
  <si>
    <t>DOP-MAN-MUN-PAV-LP-309-23</t>
  </si>
  <si>
    <t>DOP-MAN-MUN-BAL-LP-073-23</t>
  </si>
  <si>
    <t>DOP-MAN-MUN-BAL-CSS-074-23</t>
  </si>
  <si>
    <t>DOP-MAN-MUN-PRE-LP-080-23</t>
  </si>
  <si>
    <t>DOP-MAN-MUN-PRE-LP-081-23</t>
  </si>
  <si>
    <t>DOP-MAN-MUN-PRE-LP-083-23</t>
  </si>
  <si>
    <t>DOP-MAN-MUN-PRE-LP-085-23</t>
  </si>
  <si>
    <t>DOP-MAN-MUN-PRE-LP-087-23</t>
  </si>
  <si>
    <t>DOP-MAN-MUN-PRE-LP-090-23</t>
  </si>
  <si>
    <t>DOP-MAN-MUN-PRE-LP-092-23</t>
  </si>
  <si>
    <t>DOP-MAN-MUN-PRE-LP-226-23</t>
  </si>
  <si>
    <t>DOP-REM-MUN-ESP-CSS-094-23</t>
  </si>
  <si>
    <t>RENOVACIÓN DE LA ILUMINACIÓN EN PARQUES, ESPACIOS PÚBLICOS Y ESCULTURAS, UBICADAS EN VARIOS PUNTOS DE LA CIUDAD, EN EL MUNICIPIO DE GUADALAJARA, JALISCO.</t>
  </si>
  <si>
    <t>DOP-REH-MUN-ESP-CSS-101-23</t>
  </si>
  <si>
    <t>DOP-REH-MUN-ESP-CSS-102-23</t>
  </si>
  <si>
    <t>DOP-REH-MUN-ESP-CSS-215-23</t>
  </si>
  <si>
    <t>DOP-REH-MUN-ESP-CSS-236-23</t>
  </si>
  <si>
    <t>DOP-REH-MUN-ESP-LP-267-23</t>
  </si>
  <si>
    <t>DOP-REM-MUN-ESP-CSS-304-23</t>
  </si>
  <si>
    <t>TRABAJOS COMPLEMENTARIOS A LA REHABILITACIÓN DEL ENTORNO URBANO Y LAS CALLES COLINDANTES A LA PLAZA AGUSTÍN RIVERA, COMPRENDIDO EN EL PERÍMETRO DE LAS CALLES JESÚS GONZÁLEZ ORTEGA, REFORMA, IGNACIO ZARAGOZA Y SAN FELIPE EN EL CENTRO HISTÓRICO DE LA CIUDAD, EN LA ZONA 1 CENTRO DEL MUNICIPIO DE GUADALAJARA, JALISCO.</t>
  </si>
  <si>
    <t>DOP-REM-MUN-ESP-LP-305-23</t>
  </si>
  <si>
    <t>RENOVACIÓN Y EQUIPAMIENTO DEL ESPACIO PÚBLICO A PARQUE, UBICADO EN LA CALLE JUAN BAUTISTA CEBALLOS # 68 ESQUINA CALLE JOSÉ ROJO, EN LA COL. 5 DE MAYO DE LA ZONA 7 CRUZ DEL SUR, EN EL MUNICIPIO DE GUADALAJARA, JALISCO.</t>
  </si>
  <si>
    <t>DOP-REH-MUN-EQP-CSS-313-23</t>
  </si>
  <si>
    <t>RENOVACIÓN Y EQUIPAMIENTO DEL ESPACIO PÚBLICO A PARQUE DE BOLSILLO, UBICADOS DE VARIOS PUNTOS DE LA CIUDAD, EN EL MUNICIPIO DE GUADALAJARA, JALISCO.</t>
  </si>
  <si>
    <t>DOP-EYP-MUN-SUP-LP-103-23</t>
  </si>
  <si>
    <t>SUPERVISIÓN TÉCNICA Y CONTROL ADMINISTRATIVO PARA LA PLANEACIÓN, EJECUCIÓN Y ENTREGA DE LA OBRA PÚBLICA DENTRO DEL POA 2023, EN EL MUNICIPIO DE GUADALAJARA, JALISCO.</t>
  </si>
  <si>
    <t>DOP-EYP-MUN-PRY-LP-104-23</t>
  </si>
  <si>
    <t xml:space="preserve">SUPERVISIÓN TÉCNICA Y CONTROL ADMINISTRATIVO PARA LA PLANEACIÓN, EJECUCIÓN Y ENTREGA DE LA OBRA PÚBLICA, PARA DIVERSAS ACCIONES CONTEMPLADAS DENTRO DEL PROGRAMA DE RAMO 33 (FAIS) PARA EL EJERCICIO 2024, EN VARIOS PUNTOS DE LA CIUDAD EN EL MUNICIPIO DE GUADALAJARA, JALISCO.
</t>
  </si>
  <si>
    <t>PRODIM R33</t>
  </si>
  <si>
    <t>DOP-CON-MUN-CCC-LP-109-23</t>
  </si>
  <si>
    <t>DOP-CON-MUN-CCC-CSS-110-23</t>
  </si>
  <si>
    <t>CONSTRUCCIÓN DE COLMENA ARANDAS DENTRO DE LA PLAZA ARANDAS (FRENTE 3), UBICADO EN CALLE HACIENDA DE TALA EN LA COL. LOMAS DE OBLATOS, DE LA ZONA 4 OBLATOS EN EL MUNICIPIO DE GUADALAJARA, JALISCO.</t>
  </si>
  <si>
    <t>DOP-CON-MUN-CCC-CSS-111-23</t>
  </si>
  <si>
    <t>DOP-CON-MUN-CCC-CSS-112-23</t>
  </si>
  <si>
    <t>SEGUNDA ETAPA DE LA CONSTRUCCIÓN DE NUEVAS CABALLERIZAS DENTRO DE BOSQUE DE COLOMOS II, UBICADO A UN COSTADO DE DIF (TALLERES PROTEGIDOS) EN CALLE PASEO DEL TORREÓN, EN LA COL. COLINAS DE SAN JAVIER DE LA ZONA 2 MINERVA, EN EL MUNICIPIO DE GUADALAJARA, JALISCO.</t>
  </si>
  <si>
    <t>DOP-CON-MUN-CCC-CSS-114-23</t>
  </si>
  <si>
    <t>DOP-REH-MUN-DIF-LP-116-23</t>
  </si>
  <si>
    <t>DOP-REH-MUN-DIF-CSS-117-23</t>
  </si>
  <si>
    <t>SEGUNDA ETAPA DE LA REHABILITACIÓN DE CENTRO DE DESARROLLO INFANTIL N° 11, UBICADO EN AV. NORMALISTAS Y AV. FIDEL VELÁZQUEZ EN LA COL. JARDINES ALCALDE DE LA ZONA 3 HUENTITAN, EN EL MUNICIPIO DE GUADALAJARA, JALISCO.</t>
  </si>
  <si>
    <t>DOP-REH-MUN-DIF-CSS-119-23</t>
  </si>
  <si>
    <t>REHABILITACIÓN DEL CENTRO DE ATENCIÓN INTEGRAL A PERSONAS CON DISCAPACIDAD (CAIPED), UBICADO EN LA CALLE ISLAS MALVINAS S/N ESQ. CON AV. PATRIA EN LA COL. JARDINES DEL SAUZ DE LA ZONA 7 CRUZ DEL SUR, EN EL MUNICIPIO DE GUADALAJARA, JALISCO.</t>
  </si>
  <si>
    <t>DOP-REH-MUN-DIF-CSS-121-23</t>
  </si>
  <si>
    <t>REHABILITACIÓN DEL CENTRO DE ATENCIÓN METROPOLITANA INTEGRAL PARA UNA VIDA DIGNA CON DISCAPACIDAD (CEAMIVIDA), UBICADO EN AV. DR. ROBERTO MICHEL # 350 EN LA COL. SAN CARLOS DE LA ZONA 1 CENTRO, EN EL MUNICIPIO DE GUADALAJARA, JALISCO.</t>
  </si>
  <si>
    <t>DOP-REH-MUN-DIF-LP-123-23</t>
  </si>
  <si>
    <t>DOP-REH-MUN-DIF-CSS-206-23</t>
  </si>
  <si>
    <t>DOP-REH-MUN-DIF-CSS-249-23</t>
  </si>
  <si>
    <t>DOP-REH-MUN-DIF-CSS-250-23</t>
  </si>
  <si>
    <t>DOP-REH-MUN-UD-LP-127-23</t>
  </si>
  <si>
    <t>TERCERA ETAPA EN LA CONSTRUCCIÓN DEL CENTRO DE ARTES MARCIALES "CDAM" DENTRO DE LA UNIDAD DEPORTIVA N°2 "MIGUEL HIDALGO Y COSTILLA", UBICADA EN RIVAS GUILLEN # 251 ESQ. JOSEFA ORTIZ DE DOMÍNGUEZ EN LA COL. LA PENAL DE LA ZONA 5 OLÍMPICA, EN EL MUNICIPIO DE GUADALAJARA, JALISCO.</t>
  </si>
  <si>
    <t>DOP-REH-MUN-UD-CSS-130-23</t>
  </si>
  <si>
    <t>SEGUNDA ETAPA DE LA REHABILITACIÓN DE LA UNIDAD DEPORTIVA N°33 “JUAN DE DIOS ROBLEDO”, UBICADA ENTRE LAS CALLES SAN IGNACIO Y ABUNDANCIA EN LA COL. LA ESPERANZA (LA FEDERACHA) EN LA ZONA 4 OBLATOS, EN EL MUNICIPIO DE GUADALAJARA, JALISCO.</t>
  </si>
  <si>
    <t>DOP-REH-MUN-UD-LP-261-23</t>
  </si>
  <si>
    <t>REHABILITACIÓN DE LA UNIDAD DEPORTIVA N°64 “CARLOS CASTAÑEDA TORRES”, UBICADA EN ISLA LESNOS # 3206 ESQ. ISLA DEL COCO E ISLA TAZMANIA EN LA COL. JARDINES DE LA CRUZ DE LA ZONA 7 CRUZ DEL SUR, EN EL MUNICIPIO DE GUADALAJARA, JALISCO.</t>
  </si>
  <si>
    <t>DOP-REH-MUN-UD-LP-283-23</t>
  </si>
  <si>
    <t>QUINTA ETAPA EN LA CONSTRUCCIÓN DEL CENTRO DE ARTES MARCIALES "CDAM" DENTRO DE LA UNIDAD DEPORTIVA N°2 "MIGUEL HIDALGO Y COSTILLA", UBICADA EN RIVAS GUILLEN # 251 ESQ. JOSEFA ORTIZ DE DOMÍNGUEZ EN LA COL. LA PENAL DE LA ZONA 5 OLÍMPICA, EN EL MUNICIPIO DE GUADALAJARA, JALISCO.</t>
  </si>
  <si>
    <t>DOP-REH-MUN-UD-LP-306-23</t>
  </si>
  <si>
    <t>REHABILITACIÓN DE LA UNIDAD DEPORTIVA N°7 "HÉROES DE CHAPULTEPEC", UBICADA EN LA CALLE NICOLÁS ROMERO # 1477 ENTRE ERING Y JAIME NUNÓ EN LA COL. LOMAS DEL COUNTRY DE LA ZONA 1 CENTRO, EN EL MUNICIPIO DE GUADALAJARA, JALISCO.</t>
  </si>
  <si>
    <t>DOP-REH-MUN-MER-CSS-138-23</t>
  </si>
  <si>
    <t>DOP-SEÑ-MUN-MER-CSS-139-23</t>
  </si>
  <si>
    <t>DOP-REH-MUN-MER-LP-257-23</t>
  </si>
  <si>
    <t>DOP-REH-MUN-MER-LP-273-23</t>
  </si>
  <si>
    <t>REHABILITACIÓN DEL MERCADO “DIONISIO RODRÍGUEZ", UBICADO EN LA CALLE DIONISIO RODRÍGUEZ Y FRANCISCO SARABIA EN LA COL. LA PENAL DE LA ZONA 5 OLÍMPICA, EN EL MUNICIPIO DE GUADALAJARA, JALISCO.</t>
  </si>
  <si>
    <t>DOP-REH-MUN-MER-LP-285-23</t>
  </si>
  <si>
    <t>REHABILITACIÓN DEL MERCADO GENERAL MANUEL ÁVILA CAMACHO “SANTA TERE”, UBICADO EN ANDRÉS TERÁN #523 ENTRE JUAN ÁLVAREZ Y MANUEL ACUÑA EN LA COL. SANTA TERESITA DE LA ZONA 1 CENTRO, EN EL MUNICIPIO DE GUADALAJARA, JALISCO.</t>
  </si>
  <si>
    <t>DOP-RES-MUN-CUL-CSS-140-23</t>
  </si>
  <si>
    <t>RESTAURACIÓN Y MANTENIMIENTO DEL CENTRO CULTURAL CASA COLOMOS, UBICADO EN CALLE EL CHACO #3200 EN LA COL. COLINAS DE SAN JAVIER DE LA ZONA 2 MINERVA, EN EL MUNICIPIO DE GUADALAJARA, JALISCO.</t>
  </si>
  <si>
    <t>DOP-RES-MUN-CUL-CSS-144-23</t>
  </si>
  <si>
    <t>SEGUNDA ETAPA DE LA REHABILITACIÓN DEL MUSEO DE LA CIUDAD DE GUADALAJARA, UBICADO EN LA CALLE INDEPENDENCIA # 684 EN EL CENTRO HISTÓRICO DE LA ZONA 1 CENTRO, EN EL MUNICIPIO DE GUADALAJARA, JALISCO.</t>
  </si>
  <si>
    <t>DOP-RES-MUN-CUL-CSS-145-23</t>
  </si>
  <si>
    <t>DOP-RES-MUN-CUL-CSS-151-23</t>
  </si>
  <si>
    <t>DOP-RES-MUN-CUL-LP-195-23</t>
  </si>
  <si>
    <t xml:space="preserve">REHABILITACION Y RESTAURACION INTEGRAL DE LA TORRE DE VIGIA Y CUARTO DE MAQUINAS DEL SISTEMA DE ABASTECIMIENTO DE AGUAS DE GUADALAJARA EN EL BOSQUE DE LOS COLOMOS </t>
  </si>
  <si>
    <t>DOP-MAN-MUN-PAV-LP-154-23</t>
  </si>
  <si>
    <t>DOP-MAN-MUN-PAV-LP-155-23</t>
  </si>
  <si>
    <t>DOP-MAN-MUN-PAV-CSS-281-23</t>
  </si>
  <si>
    <t>TRABAJOS COMPLEMENTARIOS A LA PAVIMENTACIÓN DE LAS CALLES, A) LOMAS VALLARTA ENTRE LOMAS VALLARTA PROLONGACIÓN SUR HASTA CERRAR CON BARRANCA, EN LA COL. LOMAS DEL PARAÍSO Y B) VOLCÁN TANCITARO ENTRE VOLCÁN OSORNO Y CERRADA CON BARRANCA, EN LA COL. HUENTITAN EL BAJO, DE LA ZONA 3 HUENTITAN EN EL MUNICIPIO DE GUADALAJARA, JALISCO.</t>
  </si>
  <si>
    <t>DOP-RES-MUN-CUL-CSS-156-23</t>
  </si>
  <si>
    <t>TRABAJOS COMPLEMENTARIOS EN LA CONSTRUCCIÓN DE ELEMENTO Y PIEZA ICÓNICA SOBRE LA MEMORIA DEL PUENTE PEATONAL DE LA NORMAL, UBICACIÓN EN AV. ALCALDE Y AV. NORMALISTAS EN LA COL. MIRAFLORES DE LA ZONA 1 CENTRO, EN EL MUNICIPIO DE GUADALAJARA, JALISCO.</t>
  </si>
  <si>
    <t>DOP-PAV-MUN-CON-CSS-159-23</t>
  </si>
  <si>
    <t>SEGUNDA ETAPA DE LA PAVIMENTACIÓN CON CONCRETO HIDRÁULICO DE CALLE DEGAS-GONZÁLEZ CAMARENA, UBICADA ENTRE AV. DE LA ARQUITECTURA Y AV. ARTES PLÁSTICAS EN LA COL. MIRAVALLE DE LA ZONA 7 CRUZ DEL SUR, EN EL MUNICIPIO DE GUADALAJARA, JALISCO.</t>
  </si>
  <si>
    <t>DOP-PAV-MUN-CON-CSS-162-23</t>
  </si>
  <si>
    <t>DOP-PAV-MUN-CON-CSS-172-23</t>
  </si>
  <si>
    <t>DOP-PAV-MUN-CON-CSS-175-23</t>
  </si>
  <si>
    <t>DOP-PAV-MUN-CON-LP-263-23</t>
  </si>
  <si>
    <t>SEGUNDA ETAPA DE LA PAVIMENTACIÓN CON CONCRETO HIDRÁULICO DE LA AV. JUAN PALOMAR Y ARIAS, UBICADO ENTRE AV. MONTEVIDEO Y LA CALLE PALERMO EN LA COL. PRADOS PROVIDENCIA DE LA ZONA 2 MINERVA, EN EL MUNICIPIO DE GUADALAJARA, JALISCO.</t>
  </si>
  <si>
    <t>DOP-PAV-MUN-CON-CSS-264-23</t>
  </si>
  <si>
    <t>TRABAJOS COMPLEMENTARIOS A LA INFRAESTRUCTURA DEL DRENAJE PLUVIAL, ALCANTARILLADO, AGUA POTABLE, REPOSICIÓN DE SUPERFICIE DE RODAMIENTO, BANQUETAS, GUARNICIONES Y ALUMBRADO PÚBLICO, UBICADAS EN LAS CALLES A) CONSTANCIA ENTRE BLVD. GRAL. M. GARCÍA BARRAGÁN Y AV. JAVIER MINA, EN LA COL. EL REAL, B) RAMÓN LÓPEZ VELARDE ENTRE CALLE ARTES Y AV. REVOLUCIÓN, EN LA COL. MAGAÑA, AMBAS DE LA ZONA 5 OLÍMPICA, EN EL MUNICIPIO DE GUADALAJARA, JALISCO.</t>
  </si>
  <si>
    <t>DOP-PAV-MUN-CON-CSS-317-23</t>
  </si>
  <si>
    <t>CALLE ESTEBAN ALATORRE ENTRE GAZA Y DEMÓSTENES</t>
  </si>
  <si>
    <t>CALLE SEBASTIÁN ALLENDE JOSEFA ORTIZ DE DOMÍNGUEZ Y JAVIER MINA</t>
  </si>
  <si>
    <t>CALLE MAGNOLIA ENTRE GÓMEZ FARÍAS Y MEDRANO</t>
  </si>
  <si>
    <t>CALLE BETHANIA ENTRE EL ANILLO PERIFÉRICO Y BETHEL</t>
  </si>
  <si>
    <t>DOP-REH-MUN-AND-CSS-176-23</t>
  </si>
  <si>
    <t>RECONFIGURACIÓN DE PASO VIAL EN CRUCE DE CALLE ALBERTA Y CONSTRUCCIÓN DE PUENTES PEATONALES HASTA LIMITE MUNICIPAL (FRENTE 4), UBICADOS EN EL SENDERO DE AV. PATRIA ENTRE AV. ACUEDUCTO Y AV. DE LAS AMÉRICAS, EN LA ZONA 2 MINERVA DEL MUNICIPIO DE GUADALAJARA, JALISCO.</t>
  </si>
  <si>
    <t>DOP-REH-MUN-AND-CSS-211-23</t>
  </si>
  <si>
    <t>DOP-REH-MUN-AND-LP-292-23</t>
  </si>
  <si>
    <t>REHABILITACIÓN Y ADECUACIÓN DE SENDEROS SEGUROS EN ANDADORES Y CORREDORES CON SENTIDO PEATONAL PARA ACCESO A ZONAS ESCOLARES, CON CRUCES DE ACCESO UNIVERSAL, RAMPAS, UBICADAS EN DIFERENTES PUNTOS DE LA CIUDAD, EN EL MUNICIPIO DE GUADALAJARA, JALISCO.</t>
  </si>
  <si>
    <t>DOP-CON-MUN-CLV-LP-177-23</t>
  </si>
  <si>
    <t>DOP-CON-MUN-CLV-LP-178-23</t>
  </si>
  <si>
    <t>DOP-MAN-MUN-CLV-CSS-297-23</t>
  </si>
  <si>
    <t>DOP-IHS-MUN-DZVSM-LP-179-23</t>
  </si>
  <si>
    <t>DOP-REH-MUN-MANSM-CSS-180-23</t>
  </si>
  <si>
    <t>DOP-MAN-MUN-BALSM-CSS-181-23</t>
  </si>
  <si>
    <t>DOP-REH-MUN-BANSM-CSS-183-23</t>
  </si>
  <si>
    <t>DOP-REH-MUN-BANSM-CSS-184-23</t>
  </si>
  <si>
    <t>DOP-MAN-MUN-EQPSM-CSS-185-23</t>
  </si>
  <si>
    <t>DOP-BCH-MUN-ASFSM-CSS-187-23</t>
  </si>
  <si>
    <t>DOP-BCH-MUN-ASFSM-CSS-189-23</t>
  </si>
  <si>
    <t>DOP-MAN-MUN-BALSM-CSS-204-23</t>
  </si>
  <si>
    <t>TRABAJOS DE BALIZAMIENTO Y SEÑALÉTICA EN CALLES Y AVENIDAS DE LA CIUDAD (FRENTE 2), EN VARIAS ZONAS DEL MUNICIPIO DE GUADALAJARA, JALISCO.</t>
  </si>
  <si>
    <t>DOP-BCH-MUN-ASFSM-LP-223-23</t>
  </si>
  <si>
    <t>DOP-BCH-MUN-ASFSM-CSS-248-23</t>
  </si>
  <si>
    <t>P O A   2 0 2 4</t>
  </si>
  <si>
    <t>DOP-REH-MUN-UD-CSS-271-23</t>
  </si>
  <si>
    <t>REHABILITACIÓN DE LA UNIDAD DEPORTIVA N°4 “FRANCISCO JAVIER MINA” (FRENTE 3), UBICADA EN AV. PRESA DEL LAUREL ENTRE DIONISIO RODRÍGUEZ Y MANUEL DE GOROSTIZA EN LA COL. JARDINES DE SAN FRANCISCO DE LA ZONA 6 TETLAN, EN EL MUNICIPIO DE GUADALAJARA, JALISCO.</t>
  </si>
  <si>
    <t>DOP-PAV-MUN-CON-CSS-282-23</t>
  </si>
  <si>
    <t>TRABAJOS COMPLEMENTARIOS A LA CALLE 12 (FRENTE 2) EN SU INFRAESTRUCTURA DE DRENAJE PLUVIAL, ALCANTARILLADO, AGUA POTABLE, PAVIMENTACIÓN CON CONCRETO HIDRÁULICO, BANQUETAS, GUARNICIONES Y ALUMBRADO PÚBLICO, UBICADA ENTRE CALZ. LÁZARO CÁRDENAS Y CALLE 5, EN LA COL. FERROCARRIL DE LA ZONA 7 CRUZ DEL SUR, EN EL MUNICIPIO DE GUADALAJARA, JALISCO.</t>
  </si>
  <si>
    <t>DOP-PAV-MUN-CON-LP-296-23</t>
  </si>
  <si>
    <t>DOP-PAV-MUN-CON-LP-307-23</t>
  </si>
  <si>
    <t>REHABILITACIÓN DEL MERCADO MUNICIPAL “MANUEL DOBLADO”, UBICADO EN LA CALLE IGNACIO MACHAIN # 924 Y ACCESO POR DAMIAN CARMONA EN LA COL. TALPITA DE LA ZONA 5 OLÍMPICA, EN EL MUNICIPIO DE GUADALAJARA, JALISCO</t>
  </si>
  <si>
    <t>CONVENIO DE COLABORACIÓN CON EL GOBIERNO DEL ESTADO DE JALISCO</t>
  </si>
  <si>
    <r>
      <t xml:space="preserve">SPM 2024                                        </t>
    </r>
    <r>
      <rPr>
        <sz val="14"/>
        <color indexed="8"/>
        <rFont val="Calibri"/>
        <family val="2"/>
      </rPr>
      <t xml:space="preserve"> (Multianual 2023-2024)</t>
    </r>
  </si>
  <si>
    <r>
      <rPr>
        <b/>
        <sz val="17"/>
        <rFont val="Calibri"/>
        <family val="2"/>
      </rPr>
      <t>Recurso Municipal 2024</t>
    </r>
    <r>
      <rPr>
        <b/>
        <sz val="18"/>
        <rFont val="Calibri"/>
        <family val="2"/>
      </rPr>
      <t xml:space="preserve">                                                                 </t>
    </r>
    <r>
      <rPr>
        <sz val="14"/>
        <rFont val="Calibri"/>
        <family val="2"/>
      </rPr>
      <t>(Multianual 2023-2024)</t>
    </r>
  </si>
  <si>
    <t>REHABILITACIÓN DE LA UNIDAD MEDICA CRUZ VERDE "DR. LEONARDO OLIVA", UBICADA EN AV. CRUZ DEL SUR ESQ. ISLA ANTILLANAS EN LA COL. JARDINES DE LA CRUZ DE LA ZONA 7 CRUZ DEL SUR, EN EL MUNICIPIO DE GUADALAJARA, JALISCO.</t>
  </si>
  <si>
    <t>REHABILITACIÓN DE LA UNIDAD MEDICA CRUZ VERDE "DR. ERNESTO ARIAS", UBICADA EN LA CALLE LOS ÁNGELES ESQ. ANALCO EN LA COL. LAS CONCHAS DE LA ZONA 1 CENTRO, EN EL MUNICIPIO DE GUADALAJARA, JALISCO.</t>
  </si>
  <si>
    <t>SEGUNDA ETAPA DE LA RENOVACIÓN DEL CENTRO DE CONTROL ANIMAL, UBICADO EN LA CALLE VERGEL N°1085 ENTRE PUERTO MELAQUE Y JESÚS ACAL I. EN LA COL SAN ISIDRO DE LA ZONA 5 OLÍMPICA, EN EL MUNICIPIO DE GUADALAJARA, JALISCO.</t>
  </si>
  <si>
    <t>REHABILITACIÓN Y EQUIPAMIENTO EN EL INTERIOR DEL EDIFICIO DE OBRAS PÚBLICAS (SEGUNDA ETAPA PARA EL AUDITORIO), UBICADO EN CALLE HOSPITAL 50-Z EN LA COL. EL RETIRO DE LA ZONA 1 CENTRO, EN EL MUNICIPIO DE GUADALAJARA, JALISCO.</t>
  </si>
  <si>
    <t>TRABAJOS COMPLEMENTARIOS PARA LA REHABILITACIÓN DE IMAGEN URBANA Y ENTORNO A LA PLAZA GUADALAJARA, ASÍ COMO DEL SÓTANO EN ZONA DE LOCALES PARA LA HABILITACIÓN DE OFICINAS, UBICADAS DENTRO DEL POLÍGONO DE AV. HIDALGO, AV. ALCALDE, MORELOS Y PEDRO LOZA EN EL CENTRO HISTÓRICO DE LA ZONA 1 CENTRO, EN EL MUNICIPIO DE GUADALAJARA, JALISCO.</t>
  </si>
  <si>
    <t>ADECUACIÓN DE ACERA NORTE Y SUR DE LA AV. FCO. JAVIER MINA, TRABAJOS DE REHABILITACIÓN DE BANQUETAS, CRUCES SEGUROS CON ACCESO UNIVERSAL, TOMAS DOMICILIARIAS, INSTALACIONES SUBTERRÁNEAS, ALUMBRADO PÚBLICO Y MOBILIARIO URBANO, UBICADO DESDE LA AV. BELISARIO DOMÍNGUEZ HASTA CRUCE DE CALLE CABAÑAS, EN LA ZONA 1 CENTRO EN EL MUNICIPIO DE GUADALAJARA, JALISCO.</t>
  </si>
  <si>
    <t>A) REHABILITACIÓN DE DIVERSAS OFICINAS MUNICIPALES DENTRO DE LA UNIDAD ADMINISTRATIVA REFORMA, UBICADA ENTRE LAS CALLES 5 DE FEBRERO Y ANALCO, EN LA COL. LAS CONCHAS DE LA ZONA 1 CENTRO, Y B) TRABAJOS COMPLEMENTARIOS PARA LA REHABILITACIÓN DE LA UNIDAD DEPORTIVA N°33 “JUAN DE DIOS ROBLEDO”, UBICADA ENTRE LAS CALLES SAN IGNACIO Y ABUNDANCIA EN LA COL. LA ESPERANZA (LA FEDERACHA) EN LA ZONA 4 OBLATOS, EN EL MUNICIPIO DE GUADALAJARA, JALISCO.</t>
  </si>
  <si>
    <t>PROGRAMA DE ILUMINACIÓN CON SENTIDO PEATONAL E IMAGEN URBANA, DENTRO DE A) POLÍGONO 15 (QUINCE) EN DIAG. GOLFO DE CORTES ENTRE AV. MÉXICO Y AV. LÓPEZ MATEOS EN LA COL. VALLARTA NORTE DE LA ZONA 2 MINERVA, B) AV. DE LA PAZ ENTRE CALZ. FEDERALISMO Y CALZ. INDEPENDENCIA EN LA ZONA 1 CENTRO, Y C) REPARACIÓN DE DAÑOS PROVOCADOS POR VANDALISMO EN EL SENDERO DE AV. PATRIA ENTRE AV. ACUEDUCTO Y AV. DE LAS AMÉRICAS EN LA COL. COLINAS DE SAN JAVIER Y COL. COLOMOS PROVIDENCIA DE LA ZONA 2 MINERVA, EN EL MUNICIPIO DE GUADALAJARA, JALISCO.</t>
  </si>
  <si>
    <t>PROGRAMA DE ILUMINACIÓN CON SENTIDO PEATONAL E IMAGEN URBANA, DENTRO DEL POLÍGONO 16 (DIECISÉIS), UBICADO EN LA AV. ADOLFO LÓPEZ MATEOS ENTRE AV. CUBILETE Y LA AV. DE LAS AMÉRICAS (GLORIETA COLON), EN LA ZONA 2 MINERVA DEL MUNICIPIO DE GUADALAJARA, JALISCO.</t>
  </si>
  <si>
    <t>SEGUNDA ETAPA PARA EL PROGRAMA DE ILUMINACIÓN CON SENTIDO PEATONAL E IMAGEN URBANA, DENTRO DEL POLÍGONO 16 (DIECISÉIS), UBICADO EN LA AV. ADOLFO LÓPEZ MATEOS ENTRE AV. CUBILETE Y LA AV. DE LAS AMÉRICAS (GLORIETA COLON), EN LA ZONA 2 MINERVA DEL MUNICIPIO DE GUADALAJARA, JALISCO.</t>
  </si>
  <si>
    <t>REHABILITACIÓN DE INMUEBLE MUNICIPAL PARA EL “INSTITUTO DE ADMINISTRACIÓN PÚBLICA DEL ESTADO DE JALISCO Y SUS MUNICIPIOS” (IAPEJ), UBICADO EN CARLOS L. GRACIDAS #2321 ESQ. FRANCISCO J. MACÍN EN LA COL. FIDEL VELÁZQUEZ EN LA ZONA 3 HUENTITÁN, EN EL MUNICIPIO DE GUADALAJARA, JALISCO.</t>
  </si>
  <si>
    <t>RENOVACIÓN DE ESCUELA A TODO COLOR DE LA SECUNDARIA MIXTA N°92 "GUILLERMO CHÁVEZ VEGA", UBICADA EN AV. ARTES PLÁSTICAS # 810 EN LA COL. MIRAVALLE DE LA ZONA 7 CRUZ DEL SUR, EN EL MUNICIPIO DE GUADALAJARA, JALISCO.</t>
  </si>
  <si>
    <t>REHABILITACIÓN AL ENTORNO, BANQUETAS, ANDADORES Y ÁREAS VERDES DE INMUEBLE MUNICIPAL PARA EL “INSTITUTO DE ADMINISTRACIÓN PÚBLICA DEL ESTADO DE JALISCO Y SUS MUNICIPIOS” (IAPEJ), UBICADO EN CARLOS L. GRACIDAS #2321 ENTRE FRANCISCO J. MACÍN Y MÁRTIRES DE CANANEA, EN LA COL. FIDEL VELÁZQUEZ EN LA ZONA 3 HUENTITÁN, EN EL MUNICIPIO DE GUADALAJARA, JALISCO.</t>
  </si>
  <si>
    <t>TRABAJOS DE SEÑALÉTICA HORIZONTAL, PINTURA EN PATIOS CÍVICOS Y CANCHAS DEPORTIVAS EN INTERIOR DE ESCUELAS, UBICADAS EN DIFERENTES PUNTOS DE LA CIUDAD, EN EL MUNICIPIO DE GUADALAJARA, JALISCO.</t>
  </si>
  <si>
    <t>MANTENIMIENTO CORRECTIVO A LAS CALLES, A) DEL GRUPO C-B, UBICADAS EN LA ZONA 1 CENTRO, Y B) AV. CHAPALITA UBICADA EN LA ZONA 2 MINERVA, EN EL MUNICIPIO DE GUADALAJARA, JALISCO.</t>
  </si>
  <si>
    <t>MANTENIMIENTO CORRECTIVO A CALLES DEL GRUPO C-D, UBICADAS EN LA ZONA 2 MINERVA, EN EL MUNICIPIO DE GUADALAJARA, JALISCO.</t>
  </si>
  <si>
    <t>MANTENIMIENTO CORRECTIVO A CALLES DEL GRUPO C-E, UBICADAS EN LA ZONA 3 HUENTITÁN, EN EL MUNICIPIO DE GUADALAJARA, JALISCO.</t>
  </si>
  <si>
    <t>MANTENIMIENTO CORRECTIVO A CALLES DEL GRUPO C-F, UBICADAS EN LA ZONA 3 HUENTITÁN, EN EL MUNICIPIO DE GUADALAJARA, JALISCO.</t>
  </si>
  <si>
    <t>MANTENIMIENTO CORRECTIVO A CALLES DEL GRUPO C-H, UBICADAS EN LA ZONA 4 OBLATOS, EN EL MUNICIPIO DE GUADALAJARA, JALISCO.</t>
  </si>
  <si>
    <t>MANTENIMIENTO CORRECTIVO A CALLES DEL GRUPO C-J, UBICADAS EN LA ZONA 5 OLÍMPICA, EN EL MUNICIPIO DE GUADALAJARA, JALISCO.</t>
  </si>
  <si>
    <t>MANTENIMIENTO CORRECTIVO A CALLES DEL GRUPO C-L, UBICADAS EN LA ZONA 6 TETLÁN, EN EL MUNICIPIO DE GUADALAJARA, JALISCO.</t>
  </si>
  <si>
    <t>MANTENIMIENTO CORRECTIVO EN LA CALLE RIO TUXCUECA, UBICADA ENTRE RIO LA BARCA Y CERRADA EN LA COL. EL ROSARIO DE LA ZONA 5 OLÍMPICA, EN EL MUNICIPIO DE GUADALAJARA, JALISCO.</t>
  </si>
  <si>
    <t>MANTENIMIENTO CORRECTIVO A CALLES, UBICADA EN AV. PATRIA ENTRE CALLE ANGEL MARTINEZ Y CERRADA FRENTE AL CONALEP GUADALAJARA III, EN LA COL. RANCHO NUEVO DE LA ZONA 3 HUENTITAN, EN EL MUNICIPIO DE GUADALAJARA, JALISCO.</t>
  </si>
  <si>
    <t>MANTENIMIENTO CORRECTIVO A LA CALLE LUIS PÉREZ VERDIA – FRANCISCO JAVIER GAMBOA, UBICADA DESDE AV. ADOLFO LÓPEZ MATEOS A AV. IGNACIO L. VALLARTA, EN LA COL. LADRÓN DE GUEVARA DE LA ZONA 2 MINERVA, EN EL MUNICIPIO DE GUADALAJARA, JALISCO.</t>
  </si>
  <si>
    <t>PROGRAMA DE BALIZAMIENTO Y SEÑALÉTICA (FRENTE 1), CON LA ADECUACIÓN Y CONSTRUCCIÓN DE CRUCEROS SEGUROS, UBICADOS EN DIVERSOS PUNTOS DE LA CIUDAD, EN EL MUNICIPIO DE GUADALAJARA, JALISCO.</t>
  </si>
  <si>
    <t>PROGRAMA DE BALIZAMIENTO Y SEÑALÉTICA (FRENTE 2), EN DIVERSOS PUNTOS DE LA CIUDAD, EN EL MUNICIPIO DE GUADALAJARA, JALISCO.</t>
  </si>
  <si>
    <t>MANTENIMIENTO PREVENTIVO A CALLES DEL GRUPO P-B, UBICADAS EN LA ZONA 1 CENTRO, EN EL MUNICIPIO DE GUADALAJARA, JALISCO.</t>
  </si>
  <si>
    <t>MANTENIMIENTO PREVENTIVO A CALLES DEL GRUPO P-C, UBICADAS EN LA ZONA 2 MINERVA, EN EL MUNICIPIO DE GUADALAJARA, JALISCO.</t>
  </si>
  <si>
    <t>MANTENIMIENTO PREVENTIVO A CALLES DEL GRUPO P-E, UBICADAS EN LA ZONA 3 HUENTITÁN, EN EL MUNICIPIO DE GUADALAJARA, JALISCO.</t>
  </si>
  <si>
    <t>MANTENIMIENTO PREVENTIVO A CALLES DEL GRUPO P-G, UBICADAS EN LA ZONA 4 OBLATOS, EN EL MUNICIPIO DE GUADALAJARA, JALISCO.</t>
  </si>
  <si>
    <t>MANTENIMIENTO PREVENTIVO A CALLES DEL GRUPO P-I, UBICADAS EN LA ZONA 5 OLÍMPICA, EN EL MUNICIPIO DE GUADALAJARA, JALISCO.</t>
  </si>
  <si>
    <t>MANTENIMIENTO PREVENTIVO A CALLES DEL GRUPO P-L, UBICADAS EN LA ZONA 6 TETLÁN, EN EL MUNICIPIO DE GUADALAJARA, JALISCO.</t>
  </si>
  <si>
    <t>MANTENIMIENTO PREVENTIVO A CALLES DEL GRUPO P-N, UBICADAS EN LA ZONA 7 CRUZ DEL SUR, EN EL MUNICIPIO DE GUADALAJARA, JALISCO.</t>
  </si>
  <si>
    <t>MANTENIMIENTO PREVENTIVO A CALLES DEL GRUPO P-A, UBICADAS EN LA ZONA 1 CENTRO, EN EL MUNICIPIO DE GUADALAJARA, JALISCO</t>
  </si>
  <si>
    <t>REHABILITACIÓN DE PARQUE LINEAL EN LA CALLE CONSTELACIÓN, UBICADO DESDE AV. DE LOS ARCOS HASTA FIRMAMENTO EN LA COL. JARDINES DEL BOSQUE DE LA ZONA 2 MINERVA, EN EL MUNICIPIO DE GUADALAJARA, JALISCO.</t>
  </si>
  <si>
    <t>REHABILITACIÓN DE PARQUE JALISCO Y ANDADOR MONTE ACONCAGUA, UBICADO DESDE CALZ. INDEPENDENCIA HASTA MONTE PARNASO EN LA COL. INDEPENDENCIA ORIENTE DE LA ZONA 1 CENTRO, EN EL MUNICIPIO DE GUADALAJARA, JALISCO.</t>
  </si>
  <si>
    <t>REHABILITACIÓN DE JARDÍN BARLOVENTO, UBICADO EN AV. CRUZ DEL SUR ENTRE LAS CALLES ISLA BARLOVENTO E ISLA TRINIDAD EN LA COL. COLON DE LA ZONA 7 CRUZ DEL SUR, EN EL MUNICIPIO DE GUADALAJARA, JALISCO.</t>
  </si>
  <si>
    <t>REHABILITACIÓN DEL JARDÍN ESTANCIA, UBICADO EN LA CALLE JUAN N. CUMPLIDO Y CALLE INDEPENDENCIA EN EL CENTRO HISTÓRICO DE LA ZONA 1 CENTRO, EN EL MUNICIPIO DE GUADALAJARA, JALISCO.</t>
  </si>
  <si>
    <t>REHABILITACIÓN Y ADECUACIÓN DE A) PARQUES Y ESPACIOS PÚBLICOS Y B) SENDEROS SEGUROS EN ANDADORES Y CORREDORES CON SENTIDO PEATONAL,  CON TRABAJOS DE ILUMINACIÓN, EQUIPAMIENTO, BANQUETAS, CRUCES SEGUROS CON ACCESO UNIVERSAL, RAMPAS, ÁREAS VERDES, ANDADORES Y PISOS, UBICADAS EN DIFERENTES PUNTOS DE LA CIUDAD, EN EL MUNICIPIO DE GUADALAJARA, JALISCO</t>
  </si>
  <si>
    <t>PROYECTOS DE INGENIERÍAS PARA LA OBRA PÚBLICA, EN DIVERSAS ACCIONES CONTEMPLADAS DENTRO DEL POA 2023, PARA EL MUNICIPIO DE GUADALAJARA, JALISCO.</t>
  </si>
  <si>
    <t>TERCERA ETAPA PARA LA REHABILITACIÓN DEL CENTRO COMUNITARIO “COLMENA RANCHO NUEVO”, UBICADA EN EL POLÍGONO DE AV. ANTONIO DÍAZ SOTO Y GAMA, MARIANO BALLEZA Y JUAN B. BERDEJA EN LA COL. RANCHO NUEVO DE LA ZONA 3 HUENTITAN, EN EL MUNICIPIO DE GUADALAJARA, JALISCO.</t>
  </si>
  <si>
    <t>CONSTRUCCIÓN DE COLMENA SAN JUAN DE DIOS, REMODELANDO ESPACIO DE GUARDERÍA EN TERCER NIVEL DENTRO DEL MERCADO LIBERTAD, UBICADA EN LOS CRUCES DE LA CALLE DIONISIO RODRÍGUEZ Y CALLE CABAÑAS EN LA COL. SAN JUAN DE DIOS DE LA ZONA 1 CENTRO, EN EL MUNICIPIO DE GUADALAJARA, JALISCO.</t>
  </si>
  <si>
    <t>REHABILITACIÓN Y EQUIPAMIENTO EN EL ALBERGUE VILLAS MIRAVALLE (TERCERA ETAPA), UBICADO EN LA CALLE J. JIMÉNEZ ROMO EN LA COL. MIRAVALLE, EN LA ZONA 7 CRUZ DEL SUR DEL MUNICIPIO DE GUADALAJARA, JALISCO.</t>
  </si>
  <si>
    <t>SEGUNDA ETAPA DE LA REHABILITACIÓN DEL CENTRO DE DESARROLLO INFANTIL N°8, UBICADO EN LA CALLE SEBASTIÁN ALLENDE ENTRE FCO. GÓMEZ DE MENDIOLA Y JOSEFA ORTIZ DE DOMÍNGUEZ EN LA COL. LA PENAL DE LA ZONA 5 OLÍMPICA, EN EL MUNICIPIO DE GUADALAJARA, JALISCO.</t>
  </si>
  <si>
    <t>SEGUNDA ETAPA DE LA REHABILITACIÓN DEL A) CENTRO DE DESARROLLO INFANTIL N°5, UBICADO EN JOSÉ CLEMENTE OROZCO # 580 EN LA COL. SANTA TERESITA DE LA ZONA 1 CENTRO, Y B) CENTRO DE DESARROLLO INFANTIL N°10, UBICADO EN AV. DEL MERCADO ESQ. CALLE COYUL EN LA COL. LAS TORRES DE LA ZONA 7 CRUZ DEL SUR, EN EL MUNICIPIO DE GUADALAJARA, JALISCO.</t>
  </si>
  <si>
    <t>REHABILITACIÓN DE LA “CASA ALBERGUE“, UBICADO EN LA CALLE MONTE ALBÁN # 2233 ESQ. TULA EN LA COL. MONUMENTAL DE LA ZONA 3 HUENTITAN, EN EL MUNICIPIO DE GUADALAJARA, JALISCO.</t>
  </si>
  <si>
    <t>REHABILITACIÓN DEL CENTRO DE LA AMISTAD INTERNACIONAL EN LAS OFICINAS GENERALES DEL DIF GUADALAJARA, UBICADO EN LA CALLE GRAL. EULOGIO PARRA # 2539 EN LA COL. LOMAS DE GUEVARA DE LA ZONA 2 MINERVA, EN EL MUNICIPIO DE GUADALAJARA, JALISCO.</t>
  </si>
  <si>
    <t>REHABILITACIÓN DEL MERCADO MUNICIPAL “SEBASTIÁN ALLENDE”, UBICADO EN LA CALLE ESTEBAN LOERA ESQ. FCO. GÓMEZ DE MENDIOLA EN LA COL. OBLATOS DE LA ZONA 5 OLÍMPICA, EN EL MUNICIPIO DE GUADALAJARA, JALISCO.</t>
  </si>
  <si>
    <t>SEÑALÉTICA VERTICAL Y HORIZONTAL EN EL INTERIOR Y EXTERIOR DE LOS MERCADOS, A BASE DE BALIZAMIENTO, SEÑALES Y RÓTULOS PARA SEGURIDAD Y PREVENCIÓN, UBICACIÓN EN VARIOS MERCADOS DE LA CIUDAD, EN EL MUNICIPIO DE GUADALAJARA, JALISCO.</t>
  </si>
  <si>
    <t>REHABILITACIÓN DEL MERCADO "CONSTITUCIÓN - RIZO", UBICADO EN CALZ. REVOLUCIÓN Y FRANCISCO SILVA ROMERO EN LA COL. SAN JUAN DE DIOS II DE LA ZONA 1 CENTRO, EN EL MUNICIPIO DE GUADALAJARA, JALISCO.</t>
  </si>
  <si>
    <t>SEGUNDA ETAPA DE LA REMODELACIÓN DEL MUSEO RAÚL ANGUIANO "MURA", UBICADO EN LA AV. MARIANO OTERO # 375 ESQ. AV. ESPAÑA EN LA COL. MODERNA DE LA ZONA 1 CENTRO, EN EL MUNICIPIO DE GUADALAJARA, JALISCO.</t>
  </si>
  <si>
    <t>RESTAURACIÓN ESPECIALIZADA DE GARITA NORTE PIEDRAS NEGRAS, EL MONUMENTO A LA MADRE Y LA FUENTE OLÍMPICA, ASÍ COMO LA REHABILITACIÓN DEL ESPACIO PÚBLICO EN LA PLAZA “10 DE MAYO”, UBICADA EN EL CUADRANTE DE LAS CALLES MONTE CÁUCASO SUR, ALAMEDA, MONTE CÁUCASO NORTE Y LA CALZ. INDEPENDENCIA, EN LA COL. EL RETIRO DE LA ZONA 1 CENTRO, EN EL MUNICIPIO DE GUADALAJARA, JALISCO.</t>
  </si>
  <si>
    <t>A) REHABILITACIÓN Y RESTAURACIÓN INTEGRAL DE FACHADAS CON VALOR PATRIMONIAL DE LOS MUROS PERIMETRALES DEL HOSPITAL CIVIL FRAY ANTONIO ALCALDE (TERCERA ETAPA), DENTRO DEL POLÍGONO DE CALLES BELÉN, TENERÍAS, HOSPITAL Y CORONEL CALDERÓN, Y B) RESTAURACIÓN ESPECIALIZADA DEL MUSEO “PANTEÓN DE BELÉN”, UBICADO EN LA CALLE BELÉN # 684 ESQ. GRAL. EULOGIO PARRA, EN LA COL. CENTRO BARRANQUITAS DE LA ZONA 1 CENTRO, EN EL MUNICIPIO DE GUADALAJARA, JALISCO.</t>
  </si>
  <si>
    <t>PAVIMENTACIÓN DE CALLES EN LA COLONIA 5 DE MAYO, UBICADAS EN JUAN BAUTISTA CEBALLOS ENTRE AV. PATRIA Y RAFAEL AGUIRRE, MARIANO BOTELLO ENTRE MARIO GÓMEZ Y CERRADA AL PONIENTE EN LA ZONA 7 CRUZ DEL SUR, EN EL MUNICIPIO DE GUADALAJARA, JALISCO.</t>
  </si>
  <si>
    <t>PAVIMENTACIÓN DE CALLES EN LAS COLONIAS SANTA ELENA DE LA CRUZ Y RANCHO NUEVO, UBICADAS EN NORMALISTAS DESDE JOSÉ JUSTO ÁLVAREZ HASTA 250 METROS HACIA EL SUR, MARCELO LEÓN -BENJAMÍN GUTIÉRREZ ENTRE AV. ANTONIO DÍAZ SOTO Y GAMA Y FRANCISCO LANDEROS EN LA ZONA 3 HUENTITAN, EN EL MUNICIPIO DE GUADALAJARA, JALISCO.</t>
  </si>
  <si>
    <t>PAVIMENTACIÓN CON CONCRETO HIDRÁULICO DE LAS CALLES A) FRANCISCO LAMADRID - SANTIAGO TAPIA Y B) JOSÉ ROJO, UBICADAS ENTRE MANUEL VARELA Y DOMINGO LOAEZA EN LA COL. 5 DE MAYO DE LA ZONA 7 CRUZ DEL SUR, EN EL MUNICIPIO DE GUADALAJARA, JALISCO.</t>
  </si>
  <si>
    <t>PAVIMENTACIÓN CON CONCRETO HIDRÁULICO DE LA CALLE PLÁCIDO VEGA, UBICADO ENTRE ALBINO CORZO ÁNGEL Y MARÍA GUADALUPE MARTÍNEZ DE HERNÁNDEZ LOZA EN LA COL. SAN JOSÉ RIO VERDE DE LA ZONA 4 OBLATOS, EN EL MUNICIPIO DE GUADALAJARA, JALISCO.</t>
  </si>
  <si>
    <t>REHABILITACIÓN DE VIALIDADES PAVIMENTADAS CON LA REPOSICIÓN AISLADA DE LOSAS DE CONCRETO DAÑADAS, EN VARIOS PUNTOS DE LA CIUDAD Y OBRAS COMPLEMENTARIAS EN EL PARQUE LINEAL DE AV. PLUTARCO ELÍAS CALLES ENTRE CALZ. JUAN PABLO II Y PERIFÉRICO, EN LA COL. SANTA CECILIA EN LA ZONA 4 OBLATOS, DEL MUNICIPIO DE GUADALAJARA, JALISCO.</t>
  </si>
  <si>
    <t>TRABAJOS COMPLEMENTARIOS A LA INFRAESTRUCTURA EN DRENAJE PLUVIAL, ALCANTARILLADO, AGUA POTABLE, REPOSICIÓN DE SUPERFICIE DE RODAMIENTO, BANQUETAS, GUARNICIONES Y ALUMBRADO PÚBLICO DE LA CALLE CONSTANCIA (FRENTE 2), UBICADA ENTRE BLVD. GRAL. M. GARCÍA BARRAGÁN Y AV. JAVIER MINA, EN LA COL. REAL DE LA ZONA 5 OLÍMPICA, EN EL MUNICIPIO DE GUADALAJARA, JALISCO.</t>
  </si>
  <si>
    <t>PAVIMENTACIÓN CON CONCRETO HIDRÁULICO, REHABILITACIÓN DE LA INFRAESTRUCTURA HIDROSANITARIA, BANQUETAS, GUARNICIONES Y ALUMBRADO PÚBLICO DE LAS CALLES A) ARQUÍMEDES, UBICADA ENTRE CALLE BELÉN Y LA AV. FCO. JAVIER MINA EN LA COL. LAGOS DE ORIENTE DE LA ZONA 6 TETLAN, Y B) TRABAJOS COMPLEMENTARIOS DE DEGAS-GONZÁLEZ CAMARENA, UBICADO ENTRE AV. DE LA ARQUITECTURA Y AV. ARTES PLÁSTICAS EN LA COL. MIRAVALLE DE LA ZONA 7 CRUZ DEL SUR, EN EL MUNICIPIO DE GUADALAJARA, JALISCO.</t>
  </si>
  <si>
    <t>PAVIMENTACIÓN CON CONCRETO HIDRÁULICO DE LA CALLE MARTÍN ALONSO (C-3), UBICADA ENTRE AV. CRISTÓBAL COLON Y CALLE FRANCISCO DE ORELLANA (C-2), EN LA COL. COLON INDUSTRIAL DE LA ZONA 7 CRUZ DEL SUR, EN EL MUNICIPIO DE GUADALAJARA, JALISCO.</t>
  </si>
  <si>
    <t>REHABILITACIÓN DE LA VIALIDAD-ANDADOR EN LA CALLE ANDADOR 2, UBICADO ENTRE LA CALLE MONTE OLIMPO Y HASTA CERRADA, EN LA COL. SAN PATRICIO DE LA ZONA 3 HUENTITAN, EN EL MUNICIPIO DE GUADALAJARA, JALISCO.</t>
  </si>
  <si>
    <t>CONSTRUCCIÓN DE CICLOVÍA EN LA AV. JUAN PALOMAR Y ARIAS, UBICADA DESDE GRAL. EULOGIO PARRA HASTA PALERMO, EN LA COL. PRADOS PROVIDENCIA DE LA ZONA 2 MINERVA, EN EL MUNICIPIO DE GUADALAJARA, JALISCO.</t>
  </si>
  <si>
    <t>CONSTRUCCIÓN DE CICLOVÍA EN LA AV. JUAN PALOMAR Y ARIAS, ASÍ COMO LA REHABILITACIÓN DE BANQUETAS E ILUMINACIÓN PEATONAL, UBICADA DESDE AV. MANUEL ACUÑA HASTA GRAL. EULOGIO PARRA, EN LA COL. PRADOS PROVIDENCIA DE LA ZONA 2 MINERVA, EN EL MUNICIPIO DE GUADALAJARA, JALISCO.</t>
  </si>
  <si>
    <t>OBRAS COMPLEMENTARIAS DE MANTENIMIENTO Y REHABILITACIÓN PARA LA CONSTRUCCIÓN DE CICLOVÍA EN LA AV. JUAN PALOMAR Y ARIAS, ASÍ COMO LA REHABILITACIÓN DE BANQUETAS E ILUMINACIÓN PEATONAL, UBICADA DESDE CALLE PALERMO HASTA AV. VALLARTA DE LA ZONA 2 MINERVA, EN EL MUNICIPIO DE GUADALAJARA, JALISCO.</t>
  </si>
  <si>
    <t>RECOLECCIÓN DE SEDIMENTOS Y DESAZOLVE DE BOCAS DE TORMENTA, POZOS DE VISITA Y ALCANTARILLAS, ESTAS DENTRO DE LA VÍA PÚBLICA, UBICADOS EN VARIOS PUNTOS DE LA CIUDAD, EN EL MUNICIPIO DE GUADALAJARA, JALISCO.</t>
  </si>
  <si>
    <t>REHABILITACIÓN Y MANTENIMIENTO DE FUENTES Y CUERPOS DE AGUA, UBICADAS EN VARIOS PUNTOS DE LA CIUDAD, EN EL MUNICIPIO DE GUADALAJARA, JALISCO.</t>
  </si>
  <si>
    <t>TRABAJOS DE BALIZAMIENTO Y SEÑALÉTICA EN CALLES Y AVENIDAS (FRENTE 1), COMPRENDIDAS EN VARIOS PUNTOS DEL MUNICIPIO DE GUADALAJARA, JALISCO.</t>
  </si>
  <si>
    <t>REHABILITACIÓN DE ESPACIOS PARA CIRCULACIÓN PEATONAL EN BANQUETAS, GUARNICIONES, RAMPAS, ANDADORES Y PISOS DE ESPACIOS PÚBLICOS, UBICADO EN VARIOS PUNTOS DE LA CIUDAD, EN EL MUNICIPIO DE GUADALAJARA, JALISCO.</t>
  </si>
  <si>
    <t>REHABILITACIÓN Y ADECUACIÓN DE BANQUETAS, ANDADORES Y CORREDORES CON SENTIDO PEATONAL, CRUCES SEGUROS CON ACCESO UNIVERSAL, RAMPAS, TOMAS DOMICILIARIAS Y SALIDAS HIDROSANITARIAS, UBICADAS EN EL CENTRO HISTÓRICO DE LA CIUDAD DE LA ZONA 1 CENTRO, EN EL MUNICIPIO DE GUADALAJARA, JALISCO.</t>
  </si>
  <si>
    <t>MANTENIMIENTO Y REMODELACIÓN DEL ALMACÉN DE LA DIRECCIÓN DE MEJORAMIENTO URBANO, UBICADA EN LA CALLE 30 #2090 EN LA COL. ZONA INDUSTRIAL DE LA ZONA 7 CRUZ DEL SUR, EN EL MUNICIPIO DE GUADALAJARA, JALISCO.</t>
  </si>
  <si>
    <t>MANTENIMIENTO DE VIALIDADES CON SERVICIO DE BACHEO Y NIVELACIÓN A BASE DE PIEDRA Y/O ADOQUÍN, REHABILITACIÓN AISLADA EN ZONAS AFECTADAS, UBICADO EN VARIOS PUNTOS DE LA CIUDAD, EN EL MUNICIPIO DE GUADALAJARA, JALISCO.</t>
  </si>
  <si>
    <t>MANTENIMIENTO Y REHABILITACIÓN DE VIALIDADES A BASE DE CALAFATEO Y SELLADO DE GRIETAS EN ZONAS AFECTADAS Y AISLADAS, UBICADAS EN VARIOS PUNTOS DE LA CIUDAD DEL MUNICIPIO DE GUADALAJARA, JALISCO.</t>
  </si>
  <si>
    <t>BACHEO PREVENTIVO Y CORRECTIVO AISLADO EN PAVIMENTOS DE CALLES (BACHEO SUPERFICIAL  Y NIVELACIÓN CON MEZCLA ASFÁLTICA EN CALIENTE), UBICADO EN VARIAS ZONAS DE LA CIUDAD, EN EL MUNICIPIO DE GUADALAJARA, JALISCO</t>
  </si>
  <si>
    <t>REHABILITACIÓN Y MANTENIMIENTO DE CALLES INTERNAS DE LA ESTACIÓN DE TRANSFERENCIA EN SU PATIO DE MANIOBRAS, UBICADA EN AV. 18 DE MARZO # 193 ESQ. AV. RAMAL DEL FERROCARRIL, EN LA COL. LA NOGALERA DE LA ZONA 7 CRUZ DEL SUR, EN EL MUNICIPIO DE GUADALAJARA, JALISCO.</t>
  </si>
  <si>
    <t>DOP-REN-MUN-ESC--009-24</t>
  </si>
  <si>
    <t>DOP-REN-MUN-ESC--010-24</t>
  </si>
  <si>
    <t>DOP-REN-MUN-ESC--011-24</t>
  </si>
  <si>
    <t>DOP-REN-MUN-ESC--012-24</t>
  </si>
  <si>
    <t>DOP-REN-MUN-ESC--013-24</t>
  </si>
  <si>
    <t>DOP-REN-MUN-ESC--015-24</t>
  </si>
  <si>
    <t>DOP-REN-MUN-ESC--016-24</t>
  </si>
  <si>
    <t>DOP-REN-MUN-ESC--017-24</t>
  </si>
  <si>
    <t>SEGUNDA ETAPA PARA REHABILITACIÓN DEL CENTRO DE ATENCIÓN INTEGRAL A PERSONAS CON DISCAPACIDAD (CAIPED), UBICADO EN LA CALLE ISLAS MALVINAS S/N ESQ. CON AV. PATRIA EN LA COL. JARDINES DEL SAUZ DE LA ZONA 7 CRUZ DEL SUR, EN EL MUNICIPIO DE GUADALAJARA, JALISCO.</t>
  </si>
  <si>
    <t>DOP-PAV-MUN-CON--025-24</t>
  </si>
  <si>
    <t>DOP-PAV-MUN-CON--026-24</t>
  </si>
  <si>
    <t>DOP-PAV-MUN-CON--029-24</t>
  </si>
  <si>
    <t>DOP-PAV-MUN-CON--030-24</t>
  </si>
  <si>
    <t>DOP-POL-MUN-C5-LP-184-22</t>
  </si>
  <si>
    <t>CONSTRUCCIÓN Y EQUIPAMIENTO DE OFICINAS PARA OPERACIÓN DE "C-5" (CENTRO DE COORDINACIÓN, COMANDO, CONTROL, COMUNICACIONES Y COMPUTO), UBICADO EN AV. ALEMANIA Y NORUEGA EN LA COL. MODERNA EN LA ZONA 1 CENTRO, EN EL MUNICIPIO DE GUADALAJARA, JALISCO.</t>
  </si>
  <si>
    <t>SEGUNDA ETAPA PARA LA REHABILITACIÓN DE ESTACIÓN DE BOMBEROS BASE 4, UBICADA EN GIGANTES ESQUINA MANUEL M. PONCE EN LA COL. SAN ANDRÉS DE LA ZONA 6 TETLAN, EN EL MUNICIPIO DE GUADALAJARA, JALISCO.</t>
  </si>
  <si>
    <t>DOP-REH-MUN-EQP--005-24</t>
  </si>
  <si>
    <t>TRABAJOS COMPLEMENTARIOS PRIMARIA URBANA NIÑOS HEROES</t>
  </si>
  <si>
    <t>OBRAS COMPLEMENTARIAS PASEO ALCALDE</t>
  </si>
  <si>
    <t>OBRAS COMPLEMEMTARIAS ENRIQUE DIAZ DE LEON</t>
  </si>
  <si>
    <t>DOP-REN-MUN-ESC--019-24</t>
  </si>
  <si>
    <t>DOP-REN-MUN-ESC--020-24</t>
  </si>
  <si>
    <t>DOP-RES-MUN-CUL--024-24</t>
  </si>
  <si>
    <t>DOP-PAV-MUN-CON--031-24</t>
  </si>
  <si>
    <t>DOP-PAV-MUN-CON--032-24</t>
  </si>
  <si>
    <t>DOP-PAV-MUN-CON--034-24</t>
  </si>
  <si>
    <t>Monto acción</t>
  </si>
  <si>
    <t>SERVICIOS PUBLICOS MUNICIPALES</t>
  </si>
  <si>
    <t>LA PRIMARIA URBANA 20 DE NOVIEMBRE, EN CALLE DEMOSTES</t>
  </si>
  <si>
    <t>LA PRIMARIA URBANA 256, UBICADA EN CALLE MEZQUITAN</t>
  </si>
  <si>
    <t>KINDER BERTHA VAN GLOUMER UBICADO EN COLONIA SAN ANDRES</t>
  </si>
  <si>
    <t>PRIMARIA IGNACIO JACOBO DE LA COLONIA SAN ANDRES</t>
  </si>
  <si>
    <t>DOP-PAV-MUN-CON--045-24</t>
  </si>
  <si>
    <t>DOP-PAV-MUN-CON--046-24</t>
  </si>
  <si>
    <t>DOP-PAV-MUN-CON--047-24</t>
  </si>
  <si>
    <t>DOP-PAV-MUN-CON--048-24</t>
  </si>
  <si>
    <t>Fuente de Financiamiento</t>
  </si>
  <si>
    <t>Monto del Contrato 2023</t>
  </si>
  <si>
    <t>SESION POA</t>
  </si>
  <si>
    <t>VISITA AL SITIO</t>
  </si>
  <si>
    <t>JUNTA DE ACLARACIONES</t>
  </si>
  <si>
    <t>APERTURA</t>
  </si>
  <si>
    <t>SESION FALLO</t>
  </si>
  <si>
    <t>OBSERVACIONES</t>
  </si>
  <si>
    <t>STATUS</t>
  </si>
  <si>
    <t>DOP-IHS-MUN-DZV-CSS-001-24</t>
  </si>
  <si>
    <t>DOP-IHS-MUN-DZV-CSS-002-24</t>
  </si>
  <si>
    <t>DOP-IHS-MUN-DZV-CSS-003-24</t>
  </si>
  <si>
    <t>DOP-IHS-MUN-DZV-CSS-004-24</t>
  </si>
  <si>
    <t>DOP-REH-MUN-EQP--051-24</t>
  </si>
  <si>
    <t>DOP-REH-MUN-ESP--049-24</t>
  </si>
  <si>
    <t>DOP-REH-MUN-ESP--050-24</t>
  </si>
  <si>
    <t>REHABILITACIÓN DE PARQUE LINEAL - ANDADOR EN LA AV SAN FRANCISCO, UBICADO ENTRE AV. ADOLFO LOPEZ MATEOS  Y CALLE PRIMO FELICIANO VELÁZQUEZ, EN LA COL. JARDINES DE LOS ARCOS DE LA ZONA 2 MINERVA, EN EL MUNICIPIO DE GUADALAJARA, JALISCO.</t>
  </si>
  <si>
    <t xml:space="preserve">REHABILITACIÓN DEL ESPACIO PÚBLICO Y EL ENTORNO URBANO EN LA "PLAZA JUÁREZ", UBICADA ENTRE LA CALZ. DEL CAMPESINO, CALZ. INDEPENDENCIA, AV. WASHINGTON Y AV. 16 DE SEPTIEMBRE,EN LA COL.MODERNA DE LA ZONA CENTRO, EN EL MUNICIPIO DE GUADALAJARA, JALISCO. </t>
  </si>
  <si>
    <t>02/24</t>
  </si>
  <si>
    <t>OBRAS COMPLEMENTARIASDE IMAGEN URBANA PARA LA REHABILITACION DE LA GLORIETA MONRAZ Y EL ENTORNO A AV. AZTECAS, UBICADA DESDE AV. MANUEL ACUÑA Y CALLE APACHES EN LA COL. MONRAZ DE LA ZONA 2 MINERVA, EN EL MUNICIPIO DE GUADALAJARA, JALISCO.</t>
  </si>
  <si>
    <t>DOP-PAV-MUN-CON--052-24</t>
  </si>
  <si>
    <t>PAVIMENTACION CON CONCRETO HIDRÁULICO DE AV. AZTECAS - CIRCUITO MADRIGAL, UBICADO ENTRE AV. MONTE VIDEO Y PASEO DE LA CAÑADA, EN EL MUNICIPIO DE GUADALAJARA, JALISCO.</t>
  </si>
  <si>
    <t>PAVIMENTACION CON CONCRETO HIDRÁULICO DE LAS CALLES A) PRIVADA LEONOR PINTADO ENTRE LEONOR PINTADO Y PRIVADA LUIS M. FREGOSO, B) PRIVADA LUIS M. FREGOSO ENTRE PRIVADA LEONOR PINTADO Y LEONOR PINTADO, UBICADAS EN LA COL. TETLAN II DE LA ZONA 6 TETLAN, EN EL MUNICIPIO DE GUADALAJARA, JALISCO.</t>
  </si>
  <si>
    <t>DOP-REH-MUN-EQP--055-24</t>
  </si>
  <si>
    <t>DOP-REH-MUN-EQP--056-24</t>
  </si>
  <si>
    <t>DOP-REH-MUN-EQP--057-24</t>
  </si>
  <si>
    <t>DOP-REH-MUN-EQP--058-24</t>
  </si>
  <si>
    <t>DOP-EQP-MUN-AND--059-24</t>
  </si>
  <si>
    <t>DOP-IHS-MUN-AMG--060-24</t>
  </si>
  <si>
    <t>TERCERA ETAPA DE LA REMODELACION DE LA ESTACION DE BOMBEROS "BASE 1", UBICADO EN LA CALZ. DEL CAMPESINO Y CALZ. DEL AGUILA EN LA COL. MODERNA D LA ZONA 1 CENTRO, EN EL MUNICIPIO DE GUADALAJARA, JALISCO</t>
  </si>
  <si>
    <t>TERCERA ETAPA A LA REHABILITACION Y REMODELACION DE LA ESTACION DE BOMBEROS "BASE 2", UBICADA EN LA CALLE FELIX PALAVICINI ESQUINA AV. CVLN. DICI¿VISION DEL NORTE EN LA COL. JARDINES ALCALDE DE LA ZONA 1 CENTRO, EN EL MUNICIPIO DE GUADALAJARA , JALISCO.</t>
  </si>
  <si>
    <t xml:space="preserve">SEGUNDA ETAPA PARA LA REHABILITACION Y REMODELACIÓN DE ESTACIÓN DE BOMBEROS "BASE 5", UBICADA EN PERIFERICO OTE. MANUEL GÓMEZ MORIN N°460 EN LA COL. JARDINES DE SANTA ISABEL DE LA ZONA 3 HUENTITAN, EN EL MUNICIPIO DE GUADALAJARA, JALISCO. </t>
  </si>
  <si>
    <t>OBRAS DE ADECUACION PARA LA HABILITACIÓN DEL SOTANO EN ZONA DE LOCALES E IMAGEN URBANA Y ENTORNO A LA PLAZA GUADALAJARA, UBICADOS DENTRO DEL POLIGONO DE AV. HIDALGO, AV. ALCALDE, MORELOS Y PEDRO LOZA EN EL CENTRO HISTORICO DE LA ZONA 1 CENTRO, EN EL MUNICIPIO DE GUADALAJARA, JALISCO.</t>
  </si>
  <si>
    <t>CONSTRUCCION Y CONTINUIDAD DEL "PASEO ALCALDE" POR LA AV. 16 DE SEPTIEMBRE DE AV. NIÑOS HEROES A AV. WASHINGTON EN LA COL. MODERNA DE LA ZONA 1 CENTRO, EN EL MUNICIPIO DE GUADALAJRA, JALISCO, (FRENTE 5)</t>
  </si>
  <si>
    <t>SEGUNDA ETAPA A LAS OBRAS Y ACCIONES DE MITIGACION EN MATERIA DE GESTION DE RESIDUOS SOLIDOS URBANOS EN EL SITIO CONOCIDO COMO COYULA-MATATLAN, UBICADO EN CARRETERA COYULA-MATATLAN KM. 4.5, COLONIA COYULA, TONALA, JALISCO.</t>
  </si>
  <si>
    <t>DOP-R33-MUN-ESC--062-24</t>
  </si>
  <si>
    <t>DOP-R33-MUN-ESC--066-24</t>
  </si>
  <si>
    <t>DOP-R33-MUN-ESC--068-24</t>
  </si>
  <si>
    <t>DOP-REH-MUN-ESC--071-24</t>
  </si>
  <si>
    <t>REHABILITACIÓN DE LA ESCUELA PRIMARIA URBANA N°131 "REPÚBLICA MEXICANA" T/M, UBICADA EN LA CALLE JARDINES DE LA GRANJA # 3738 EN LA COL. JARDINES DE SAN FRANCISCO DE LA ZONA 6 TETLAN, EN EL MUNICIPIO DE GUADALAJARA.</t>
  </si>
  <si>
    <t>REHABILTACIÓN DE LA ESCUELA PRIMARIA "JOSE CLEMENTE OROZCO", UBICADA EN LA CALLE COPAL #4461 EN LA COL. ARBOLEDAS DEL SUR DE LA ZONA 7 CRUZ DEL SUR, EN EL MUNICIPIO DE GUADALAJARA, JALISCO.</t>
  </si>
  <si>
    <t xml:space="preserve">REHABILITACIÓN DE LA ESCUELA PRIMARIA URBANA N°11 T/M, UBICADA EN LA CALLE FEDERICO MEDRANO #644 EN LA COL. REFORMA DE LA ZONA 1 CENTRO, EN EL MUNICIPIO DE GUADALAJARA, JALISCO. </t>
  </si>
  <si>
    <t>REHABILITACIÓN DE LA ESCUELA PRIMARIA URBANA N°49 "LUCIO BLANCO", UBICADA EN LA CALLE CUITLAHUAC ESQUINA 28 DE ENERO EN LA COL. ANALCO DE LA ZONA 1 CENTRO, EN EL MUNICIPIO DE GUADALAJARA, JALISCO.</t>
  </si>
  <si>
    <t>REHABILITACIÓN DE LA ESCUELA PRIMARIA URBANA N°857 "LUIS DONALDO COLOSIO MURRIETA", UBICADA EN LA CALLE RAMON ALCORTA  # 2131 EN LA COL. LOMAS DE POLANCO DE LA ZONA 7 CRUZ DEL SUR, EN EL MUNICIPIO DE GUADALAJARA, JALISCO.</t>
  </si>
  <si>
    <t>TRABAJOS COMPLEMENTARIOS EN LA RENOVACIÓN DE ESCUELA A TODO COLOR DE LA SECUNDARIA MIXTA N°92"GUILLERMO CHÁVEZ VEGA", UBICADA EN AV. ARTES PLÁSTICAS # 810 EN LA COL. MIRAVALLE DE LA ZONA 7 CRUZ DEL SUR,EN EL MUNICIPIO DE GUADALAJARA, JALSCO.</t>
  </si>
  <si>
    <t>DOP-CON-MUN-CCC--072-24</t>
  </si>
  <si>
    <t>DOP-CON-MUN-CCC--073-24</t>
  </si>
  <si>
    <t>CONSTRUCCIÓN DE COLMENA ARANDAS DENTRO DE LA PLAZA ARANDAS (FRENTE 4), UBICADO EN CALLE HACIENDA DE TALA EN LA COL. LOMAS DE OBLATOS, DE LA ZONA 4 OBLATOS EN EL MUNICIPIO DE GUADALAJARA, JALISCO.</t>
  </si>
  <si>
    <t>SEGUNDA ETAPA DE LA CONSTRUCCIÓN DE COLMENA SAN JUAN DE DIOS, REMODELANDO ESPACIO DE GUARDERIA EN TERCER NIVEL DENTRO DEL MERCADO LIBERTAD, UBICADA EN LOS CRUCES DE LA CALLE DIONISIO RIDRIGUEZ Y CALLE CABAÑAS EN LA COL. SAN JUAN DE DIOS DE LA ZONA 1 CENTRO, EN EL MUNICIPIO DE GUADALAJARA, JALISCO.</t>
  </si>
  <si>
    <t>MODIF.  "EYP" por R33 OFICIO DAPC-0141/2024 08/02/24</t>
  </si>
  <si>
    <t>DOP-R33-MUN-SUP-LP-021-24</t>
  </si>
  <si>
    <t>DOP-R33-MUN-PAV-LP-035-24</t>
  </si>
  <si>
    <t>INFRAESTRUCTURA EN VIALIDADES CON DRENAJE PLUVIAL, ALCANTARILLADO, AGUA POTABLE, REPOSICIÓN DE SUPERFICIE DE RODAMIENTO, BANQUETAS, GUARNICIONES Y ALUMBRADO PUBLICO EN CALLE 7, UBICADA ENTRE CALZ. GOBERNADOR CURIEL HASTA CALLE 8 EN LA COL. FERROCARRIL DE LA ZONA 7 CRUZ DEL SUR, EN EL MUNICIPIO DE GUADALAJARA, JALISCO.</t>
  </si>
  <si>
    <t>MODIF. ERA  "DOP-PAV-MUN-CON--035-24" OFICIO DAPC-0141/2024 08/02/24</t>
  </si>
  <si>
    <t>MODIF. ERA  "DOP-REN-MUN-ESC--006-24" OFICIO DAPC-0168/2024 14/02/24</t>
  </si>
  <si>
    <t>DOP-R33-MUN-ESC-CSS-006-24</t>
  </si>
  <si>
    <t>REHABILITACIÓN DE LA ESCUELA PRIMARIA URBANA 1013. "FRIDA KAHLO", UBICADA ENTRE ISLA ZANZIBAR ESQ. ISLA BANKS EN LA COL. EL SAUZ DE LA ZONA 7 CRUZ DEL SUR, EN EL MUNICIPIO DE GUADALAJARA,JALISCO.</t>
  </si>
  <si>
    <t>MODIF. ERA  "DOP-REN-MUN-ESC--007-24" OFICIO DAPC-0168/2024 14/02/24</t>
  </si>
  <si>
    <t>DOP-R33-MUN-ESC-CSS-007-24</t>
  </si>
  <si>
    <t>REHABILITACIÓN DE LA ESCUELA PRIMARIA URBANA N° 805 "RAMON G. BONFIL VIVEROS" UBICADA EN LA CALLE VASCO NUÑEZ DE BALBOA # 2699 EN LA COL. COLÓN INDUSTRIAL DE LA ZONA 7 CRUZ DEL SUR, EN EL MUNICIPIO DE GUADALAJARA, JALISCO.</t>
  </si>
  <si>
    <t>MODIF. ERA  "DOP-REN-MUN-ESC--008-24" OFICIO DAPC-0168/2024 14/02/24</t>
  </si>
  <si>
    <t>DOP-R33-MUN-ESC-CSS-008-24</t>
  </si>
  <si>
    <t>REHABILITACIÓN DE LA ESCUELA SECUNDARIA GENERAL N° 14 "FERNANDO MONTES DE OCA" UBICADA EN LA CALLE HACIENDA LA COLMENA # 1733 ESQ. HACIENDA MAZATEPEC, EN LA COL. OBLATOS DE LA ZONA 4 OBLATOS, EN EL MUNICIPIO DE GUADALAJARA, JALISCO.</t>
  </si>
  <si>
    <t>MODIF. ERA  "DOP-REN-MUN-ESC--014-24" OFICIO DAPC-0168/2024 14/02/24</t>
  </si>
  <si>
    <t>DOP-R33-MUN-ESC-CSS-014-24</t>
  </si>
  <si>
    <t>REHABILITACIÓN DE LA ESCUELA PRIMARIA URBANA N°13 "ADALBERTO NAVARRO SÁNCHEZ", UBICADA EN LA CALLE MIGUEL MONDRAGÓN # 992 ESQ. AV. HISTORIADORES, EN LA COL.JARDIN DE LOS HISTORIADORES DE LA ZONA 6 TETLAN, EN EL MUNICIPIO DE GUADALAJARA, JALISCO.</t>
  </si>
  <si>
    <t>MODIF. ERA  "DOP-REN-MUN-ESC--018-24" OFICIO DAPC-0168/2024 14/02/24</t>
  </si>
  <si>
    <t>REHABILITACIÓN DE LA ESCUELA JARDÍN DE NIÑOS "JOSÉ MARTÍ", UBICADA EN LA CALLE ORQUESTA #1526 ESQ. OPERA, EN LA COL. GUADALAJARA ORIENTE DE LA ZONA 4 OBLATOS, EN EL MUNICIPIO DE GUADALAJARA, JALISCO.</t>
  </si>
  <si>
    <t>DOP-R33-MUN-ESC-CSS-018-24</t>
  </si>
  <si>
    <t>MODIF. ERA  "DOP-REH-MUN-DIF--022-24" OFICIO DAPC-0168/2024 14/02/24</t>
  </si>
  <si>
    <t>DOP-R33-MUN-DIF-CSS-022-24</t>
  </si>
  <si>
    <t>MODIF. ERA  "DOP-REH-MUN-MER--023-24" OFICIO DAPC-0168/2024 14/02/24</t>
  </si>
  <si>
    <t>DOP-R33-MUN-MER-CSS-023-24</t>
  </si>
  <si>
    <t>MODIF. ERA  "DOP-PAV-MUN-CON--027-24" OFICIO DAPC-0168/2024 14/02/24</t>
  </si>
  <si>
    <t>INFRAESTRUCTURA EN VIALIDADES Y ANDADORES CON DRENAJE PLUVIAL, ALCANTARILLADO, AGUA POTABLE, REPOSICIÓN DE SUPERFICIE DE RODAMIENTO, BANQUETAS, GUARNICIONES Y ALUMBRADO PUBLICO, UBICADA EN LA CALLE CEPILLO ENTRE COMPRESOR Y TUERCA, EN LA COL. ÁLAMO INDUSTRIAL DE LA ZONA 7 CRUZ DEL SUR, EN EL MUNICIPIO DE GUADALAJARA, JALISCO.</t>
  </si>
  <si>
    <t>DOP-PAV-MUN-CON-CSS-027-24</t>
  </si>
  <si>
    <t>MODIF. ERA  "DOP-PAV-MUN-CON--028-24" OFICIO DAPC-0168/2024 14/02/24</t>
  </si>
  <si>
    <t>DOP-R33-MUN-PAV-CSS-028-24</t>
  </si>
  <si>
    <t>INFRAESTRUCTURA EN VIALIDADES Y ANDADORES CON DRENAJE PLUVIAL, ALCANTARILLADO, AGUA POTABLE, REPOSICIÓN DE SUPERFICIE DE RODAMIENTO, BANQUETAS GUARNICIONES Y ALUMBRADO PÚBLICO, UBICADA EN LA CALLE GAZA ENTRE ESTEBAN ALATORRE Y PABLO VALDEZ, EN LA COL. LAGOS DE ORIENTE DE LA ZONA 6 TETLAN, EN EL MUNICIPIO DE GUADALAJARA, JALISCO.</t>
  </si>
  <si>
    <t>MODIF. ERA  "DOP-PAV-MUN-CON--032-24" OFICIO DAPC-0168/2024 14/02/24</t>
  </si>
  <si>
    <t>INFRAESTRUCTURA EN VIALIDADES Y ANDADORES CON DRENAJE PLUVIAL, ALCANTARILLADO, AGUA POTABLE, REPOSICIÓN DE SUPERFICIE DE RODAMIENTO, BANQUETAS GUARNICIONES Y ALUMBRADO PÚBLICO, UBICADA EN LA CALLE CALPULALPAN ENTRE AV. HIDALGO Y CALLE INDEPENDENCIA, EN EL CENTRO HISTORICO DE LA CIUDAD, DE LA ZONA 1 CENTRO DEL MUNICIPIO DE GUADALAJARA, JALISCO.</t>
  </si>
  <si>
    <t>MODIF. ERA  "DOP-PAV-MUN-CON--033-24" OFICIO DAPC-0168/2024 14/02/24</t>
  </si>
  <si>
    <t>DOP-R33-MUN-PAV-CSS-033-24</t>
  </si>
  <si>
    <t>DOP-R33-MUN-PAV-CSS-054-24</t>
  </si>
  <si>
    <t>DOP-R33-MUN-ESC-CSS-061-24</t>
  </si>
  <si>
    <t>REHABILITACIÓN DE LA ESCUELA PRIMARIA URBANA N°900 "JAIME TORRES BODET" T/M, UBICADA EN LA CALLE CORDURA S/N ENTRE MONTE EVEREST Y MONTE OLIMPO EN LA COL. INFONAVIT ESTADIO DE LA ZONA 3 HUENTITAN, EN EL MUNICIPIO DE GUADALAJARA, JALISCO.</t>
  </si>
  <si>
    <t>DOP-R33-MUN-ESC-CSS-063-24</t>
  </si>
  <si>
    <t>DOP-R33-MUN-ESC-CSS-064-24</t>
  </si>
  <si>
    <t>DOP-R33-MUN-ESC-CSS-065-24</t>
  </si>
  <si>
    <t>REHABILITACIÓN DEL CENTRO DE ATENCIÓN MULTIPLE "JOMTIEN TH", UBICADA EN LA CALLE ISLA ÍTACA # 3326 ESQ. ISLA CICLADES EN LA COL. JARDINES DE SAN JOSÉ DE LA ZONA 7 CRUZ DEL SUR, EN EL MUNICIPIO DE GUADALAJARA, JALISCO.</t>
  </si>
  <si>
    <t>DOP-R33-MUN-ESC-CSS-067-24</t>
  </si>
  <si>
    <t>REHABILTACIÓN DE LA ESCUELA SECUNDARIA MIXTA 54  "DOLORES ALVAREZ DE DIÉGUEZ", UBICADA EN LA CALLE FRAY BARTOLOMÉ DE LAS CASAS # 587 EN LA COL. LAS CONCHAS DE LA ZONA 1 CENTRO, EN EL MUNICIPIO DE GUADALAJARA, JALISCO</t>
  </si>
  <si>
    <t>DOP-R33-MUN-ESC-CSS-069-24</t>
  </si>
  <si>
    <t>REHABILTACIÓN DE LA ESCUELA SECUNDARIA FEDERAL N°61 "SIMÓN BOLÍVAR", UBICADA EN LA CALLE  HACIENDA DE TALA  # 3255 EESQ. HACIENDA LA GUARACHA, EN LA COL. BALCONES DE OBLATOS DE LA ZONA 4 OBLATOS, EN EL MUNICIPIO DE GUADALAJARA, JALISCO</t>
  </si>
  <si>
    <t>DOP-REH-MUN-ESC-CSS-070-24</t>
  </si>
  <si>
    <t>REHABILTACIÓN DE LA ESCUELA SECUNDARIA TÉCNICA N°40, UBICADA EN LA CALLE  VOLCÁN SALAMANCA #4175 ESQ. VOLCAN TRIDENT EN LA COL. HUENTITAN DEL BAJO DE LA ZONA 3 HUENTITAN,  EN EL MUNICIPIO DE GUADALAJARA, JALISCO</t>
  </si>
  <si>
    <t>03/24</t>
  </si>
  <si>
    <t>MODIF OBRA SESION 3/24</t>
  </si>
  <si>
    <r>
      <t xml:space="preserve">TRABAJOS DE LIMPIEZA, DESAZOLVE Y MANTENIMIENTO EN </t>
    </r>
    <r>
      <rPr>
        <b/>
        <sz val="15"/>
        <color indexed="8"/>
        <rFont val="Arial"/>
        <family val="2"/>
      </rPr>
      <t>A)</t>
    </r>
    <r>
      <rPr>
        <sz val="15"/>
        <color indexed="8"/>
        <rFont val="Arial"/>
        <family val="2"/>
      </rPr>
      <t xml:space="preserve"> EL VASO REGULADOR EL DEÁN Y </t>
    </r>
    <r>
      <rPr>
        <b/>
        <sz val="15"/>
        <color indexed="8"/>
        <rFont val="Arial"/>
        <family val="2"/>
      </rPr>
      <t>B)</t>
    </r>
    <r>
      <rPr>
        <sz val="15"/>
        <color indexed="8"/>
        <rFont val="Arial"/>
        <family val="2"/>
      </rPr>
      <t xml:space="preserve"> EL CANAL DE AV. PATRIA, UBICADO</t>
    </r>
    <r>
      <rPr>
        <b/>
        <sz val="15"/>
        <color indexed="8"/>
        <rFont val="Arial"/>
        <family val="2"/>
      </rPr>
      <t>S</t>
    </r>
    <r>
      <rPr>
        <sz val="15"/>
        <color indexed="8"/>
        <rFont val="Arial"/>
        <family val="2"/>
      </rPr>
      <t xml:space="preserve"> EN </t>
    </r>
    <r>
      <rPr>
        <b/>
        <sz val="15"/>
        <color indexed="8"/>
        <rFont val="Arial"/>
        <family val="2"/>
      </rPr>
      <t xml:space="preserve">A) </t>
    </r>
    <r>
      <rPr>
        <sz val="15"/>
        <color indexed="8"/>
        <rFont val="Arial"/>
        <family val="2"/>
      </rPr>
      <t xml:space="preserve">CALZ. LÁZARO CÁRDENAS Y RAMAL DEL FERROCARRIL (PARQUE DE LA LIBERACIÓN), EN LA COL. HIGUERILLAS DE LA ZONA 7 CRUZ DEL SUR Y  </t>
    </r>
    <r>
      <rPr>
        <b/>
        <sz val="15"/>
        <color indexed="8"/>
        <rFont val="Arial"/>
        <family val="2"/>
      </rPr>
      <t xml:space="preserve">B) </t>
    </r>
    <r>
      <rPr>
        <sz val="15"/>
        <color indexed="8"/>
        <rFont val="Arial"/>
        <family val="2"/>
      </rPr>
      <t>AV. PATRIA DESDE LA CALLE REFUGIO RUBIO A MAPLE EN LA COL. INSURGENTES DE LA ZONA 6 TETLAN, EN EL MUNICIPIO DE GUADALAJARA, JALISCO</t>
    </r>
  </si>
  <si>
    <t>DESIERTA</t>
  </si>
  <si>
    <t>3/24</t>
  </si>
  <si>
    <t xml:space="preserve">MUNICIPAL </t>
  </si>
  <si>
    <t xml:space="preserve">  MUNICIPAL 2023 -             FORTAMUN 2024</t>
  </si>
  <si>
    <t>Monto del Contrato 2024</t>
  </si>
  <si>
    <t>CAMBIO DE FISCAL A FORTAMUN 2024, SESION 3/24</t>
  </si>
  <si>
    <t>MUNICIPAL 2023           FORTAMUN 2024</t>
  </si>
  <si>
    <t>16/23</t>
  </si>
  <si>
    <t>MUNICIPAL 2023                          FORTAMUN 2024</t>
  </si>
  <si>
    <t>MUNICIPAL 2023-2024</t>
  </si>
  <si>
    <t>MUNICIPAL 2023             FORTAMUN 2024</t>
  </si>
  <si>
    <t>MUNICIPAL 2023                FORTAMUN 2024</t>
  </si>
  <si>
    <t>DOP-REH-MUN-EQP--094-24</t>
  </si>
  <si>
    <t>04/24</t>
  </si>
  <si>
    <t>DOP-REH-MUN-ESC--095-24</t>
  </si>
  <si>
    <t>SEGUNDA ETAPA PARA LA REHABILITACIÓN DE LA ESCUELA CECYTEJ (COLEGIO DE ESTUDIOS CIENTÍFICOS Y TECNOLÓGICOS DEL ESTADO DE JALISCO), UBICADO EN AV. SOR JUANA INÉS DE LA CRUZ CRUCE CON LA CALLE CARLOS BARRERA EN LA COL. LA CAMPESINA DE LA ZONA 4 OBLATOS, EN EL MUNICIPIO DE GUADALAJARA, JALISCO.</t>
  </si>
  <si>
    <t>4/24</t>
  </si>
  <si>
    <t>DOP-REH-MUN-DIF--096-24</t>
  </si>
  <si>
    <t>DOP-REH-MUN-DIF--097-24</t>
  </si>
  <si>
    <t>DOP-R33-MUN-UD--098-24</t>
  </si>
  <si>
    <t>SÉPTIMA ETAPA EN LA CONSTRUCCIÓN DEL CENTRO DE ARTES MARCIALES "CDAM" DENTRO DE LA UNIDAD DEPORTIVA N°2 "MIGUEL HIDALGO Y COSTILLA", UBICADA EN RIVAS GUILLEN # 251 ESQ. JOSEFA ORTIZ DE DOMINGUEZ EN LA COL. LA PENAL DE LA ZONA 5 OLIMPICA, EN EL MUNICIPIO DE DE GUADALAJARA, JALISCO.</t>
  </si>
  <si>
    <t>DOP-RES-MUN-CUL--099-24</t>
  </si>
  <si>
    <t>DOP-RES-MUN-CUL--100-24</t>
  </si>
  <si>
    <t>DOP-REH-MUN-CUL--101-24</t>
  </si>
  <si>
    <t>RESTAURACIÓN INTEGRAL DE MUROS Y FACHADAS CON VALOR PATRIMONIAL DENTRO DEL PERIMETRO DEL PANTEÓN DE MEZQUITÁN, SOBRE LAS CALLES GREGORIO DÁVILA, JOSÉ MARÍA VIGIL, CALZ. FEDERALISMO, AV. DE LOS MAESTROS Y AV. ENRIQUE DÍAZ DE LEÓN , EN LA COL. MEZQUITÁN DE LA ZONA 1 CENTRO, EN EL MUNICIPIO DE GUADALAJARA, JALISCO</t>
  </si>
  <si>
    <t>TRABAJOS DE REHABILITACIÓN Y RESTAURACIÓN INTEGRAL DEL MURAL Y MURO, A UN COSTADO DE LA PIEZA ICÓNICA SOBRE LA MEMORIA DEL PUENTE  PEATONAL DE LA NORMAL, UBICACIÓN EN AV. ALCALDE Y AV. NORMALISTAS EN LA COL. MIRAFLORES DE LA ZONA 1 CENTRO, EN EL MUNICIPIO DE GUADALAJARA, JALISCO.</t>
  </si>
  <si>
    <t>TRABAJOS COMPLEMENTARIOS PARA LA REHABILITACION DE LA UNIDAD MÉDICA CRUZ VERDE "DR. ERNESTO ARIAS", UBICADA EN LA CALLE LOS ANGELES ESQ. ANALCO EN LA COL. LAS CONCHAS DE LA ZONA 1 CENTRO, EN EL MUNICIPIO DE GUADALAJARA, JALISCO.</t>
  </si>
  <si>
    <t>SEGUNDAD ETAPA PARA LA REHABILITACIÓN DEL CENTRO DE DESARROLLO INFANTIL N°1, UBICADO EN FELIPE ÁNGELES # 818 EN LA COL. BLANCO Y CUELLAR DE LA ZONA 5 OLIMPICA, EN EL MUNICIPIO DE GUADALAJARA, JALISCO.</t>
  </si>
  <si>
    <t>SEGUNDAD ETAPA PARA LA REHABILITACIÓN DEL CAIC LAGOS DE ORIENTE, UBICADO EN PRESA DEL CUARENTA #592 ENTRE PRESA SOLÍS Y PRESA LA ESCONDIDA EN LA COL. LAGOS DE ORIENTE  DE LA ZONA 6 TETLAN, EN EL MUNICIPIO DE GUADALAJARA, JALISCO.</t>
  </si>
  <si>
    <t>DOP-RES-MUN-CUL--102-24</t>
  </si>
  <si>
    <t>REHABILITACION INTEGRAL DE MUROS DENTRO DEL PERIMETRO DEL PATEÓN DE MEZQUITÁN, SOBRE LAS CALLES GREGORIO DÁVILA, JOSE MARÍA VIGIL, CALZ. FEDERALISMO, AV. DE LOS MAESTROS Y AV. ENRIQUE DÍAZ DE LEÓN, EN LA COL. MEZQUITÁN DE LA ZONA 1 CENTRO, EN EL MUNICIPÍO DE GUADALAJARA, JALISCO.</t>
  </si>
  <si>
    <t>INTERVENCIÓN ESPECIALIZADA, RESTAURACIÓN, REMOZAMIENTO, CONSERVACIÓN Y REHABILITACIÓN DEL "MONUMENTO A LOS NIÑOS HEROES"Y LA ESCULTURA "LA PATRIA", TRABAJOS DE CONTINGENCIA POR FRACTURAS Y PERDIDA DE PIEZAS,UBICADA EN LA GLORIETA DE LOS NIÑOS HÉROES ENTRE AV. CHAPULTEPEC Y AV. NIÑOS HÉROES, EN LA ZONA 1 CENTRO DEL MUNICIPIO DE GUADALAJARA, JALISCO</t>
  </si>
  <si>
    <t>07/06/023</t>
  </si>
  <si>
    <t>15/06/023</t>
  </si>
  <si>
    <t>9/23</t>
  </si>
  <si>
    <t>Convenio  sesion 4/24</t>
  </si>
  <si>
    <t>Convenio sesion 4/24</t>
  </si>
  <si>
    <t>convenio sesion 4/24</t>
  </si>
  <si>
    <t>CAMBIO DE FISCAL A FORTAMUN 2024, SESION 3/24.  SE MOFICA MONTO PARA FORTA Y FISCAL SESION 4/24</t>
  </si>
  <si>
    <t>2024 MUNICIPAL $43,000,000.00 FORTAMUN $5,481,374.99</t>
  </si>
  <si>
    <t>DOP-PAV-MUN-CON-LP-053-24</t>
  </si>
  <si>
    <r>
      <t>OBRAS COMPLEMENTARIS DE PAVIMENTACION Y REHABILITACION DE BANQUETAS EN LA AV. JUAN PALOMAR Y ARIAS - AV. ACUEDUCTO, UBICADA DESDE AV. PABLO NERUDA HASTA AV.</t>
    </r>
    <r>
      <rPr>
        <b/>
        <sz val="15"/>
        <color indexed="8"/>
        <rFont val="Arial"/>
        <family val="2"/>
      </rPr>
      <t xml:space="preserve"> IGNACIO L.</t>
    </r>
    <r>
      <rPr>
        <sz val="15"/>
        <color indexed="8"/>
        <rFont val="Arial"/>
        <family val="2"/>
      </rPr>
      <t xml:space="preserve"> VALLARTA DE LA ZONA 2 MINERVA, EN EL MUNICPIO DE GUADALAJARA, JALISCO.</t>
    </r>
  </si>
  <si>
    <t>OF. DAPC-0429/2024</t>
  </si>
  <si>
    <t>FORTAMUN 2023 MUNICIPAL 2024</t>
  </si>
  <si>
    <t>FINALIZADO</t>
  </si>
  <si>
    <t>6/23</t>
  </si>
  <si>
    <r>
      <t xml:space="preserve">EN EL POA APARECE EL CONTRATO COMO     </t>
    </r>
    <r>
      <rPr>
        <b/>
        <sz val="9"/>
        <color indexed="8"/>
        <rFont val="Calibri"/>
        <family val="2"/>
      </rPr>
      <t xml:space="preserve">DOP-REH-MUN-PAV-LP-178-23                            </t>
    </r>
    <r>
      <rPr>
        <sz val="9"/>
        <color indexed="8"/>
        <rFont val="Calibri"/>
        <family val="2"/>
      </rPr>
      <t xml:space="preserve"> CAMBIÓ EN EL MOMENTO DEL FALLO</t>
    </r>
  </si>
  <si>
    <t>EN EL POA  SESION 1 APARECE COMO     DOP-REH-MUN-PAV-LP-177-23.                              CAMBIÓ EN EL MOMENTO DEL FALLO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</si>
</sst>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_-[$€]* #,##0.00_-;\-[$€]* #,##0.00_-;_-[$€]* &quot;-&quot;??_-;_-@_-"/>
    <numFmt numFmtId="166" formatCode="_-&quot;$&quot;* #,##0.000_-;\-&quot;$&quot;* #,##0.000_-;_-&quot;$&quot;* &quot;-&quot;??_-;_-@_-"/>
    <numFmt numFmtId="167" formatCode="0.0%"/>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80A]dddd\,\ dd&quot; de &quot;mmmm&quot; de &quot;yyyy"/>
    <numFmt numFmtId="175" formatCode="[$-80A]hh:mm:ss\ AM/PM"/>
    <numFmt numFmtId="176" formatCode="&quot;$&quot;#,##0.00"/>
    <numFmt numFmtId="177" formatCode="_-&quot;$&quot;* #,##0.000_-;\-&quot;$&quot;* #,##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_-* #,##0.0000000_-;\-* #,##0.0000000_-;_-* &quot;-&quot;??_-;_-@_-"/>
    <numFmt numFmtId="183" formatCode="_-* #,##0.00000000_-;\-* #,##0.00000000_-;_-* &quot;-&quot;??_-;_-@_-"/>
    <numFmt numFmtId="184" formatCode="_-* #,##0.000000000_-;\-* #,##0.000000000_-;_-* &quot;-&quot;??_-;_-@_-"/>
    <numFmt numFmtId="185" formatCode="#\ ???/???"/>
  </numFmts>
  <fonts count="116">
    <font>
      <sz val="10"/>
      <name val="Arial"/>
      <family val="0"/>
    </font>
    <font>
      <sz val="11"/>
      <color indexed="8"/>
      <name val="Calibri"/>
      <family val="2"/>
    </font>
    <font>
      <sz val="16"/>
      <name val="Arial"/>
      <family val="2"/>
    </font>
    <font>
      <b/>
      <sz val="10"/>
      <name val="Arial"/>
      <family val="2"/>
    </font>
    <font>
      <b/>
      <sz val="16"/>
      <name val="Arial"/>
      <family val="2"/>
    </font>
    <font>
      <sz val="12"/>
      <name val="Arial"/>
      <family val="2"/>
    </font>
    <font>
      <b/>
      <sz val="20"/>
      <name val="Arial"/>
      <family val="2"/>
    </font>
    <font>
      <sz val="28"/>
      <name val="Arial"/>
      <family val="2"/>
    </font>
    <font>
      <b/>
      <sz val="12"/>
      <name val="Arial"/>
      <family val="2"/>
    </font>
    <font>
      <b/>
      <sz val="11"/>
      <name val="Arial"/>
      <family val="2"/>
    </font>
    <font>
      <b/>
      <sz val="14"/>
      <name val="Arial"/>
      <family val="2"/>
    </font>
    <font>
      <b/>
      <sz val="14"/>
      <color indexed="8"/>
      <name val="Arial"/>
      <family val="2"/>
    </font>
    <font>
      <sz val="10"/>
      <color indexed="8"/>
      <name val="Arial"/>
      <family val="2"/>
    </font>
    <font>
      <sz val="10"/>
      <color indexed="8"/>
      <name val="Arial Narrow"/>
      <family val="2"/>
    </font>
    <font>
      <b/>
      <sz val="16"/>
      <color indexed="8"/>
      <name val="Arial"/>
      <family val="2"/>
    </font>
    <font>
      <sz val="12"/>
      <name val="Arial Narrow"/>
      <family val="2"/>
    </font>
    <font>
      <sz val="12"/>
      <color indexed="8"/>
      <name val="Arial"/>
      <family val="2"/>
    </font>
    <font>
      <sz val="14"/>
      <color indexed="8"/>
      <name val="Arial"/>
      <family val="2"/>
    </font>
    <font>
      <b/>
      <sz val="14"/>
      <name val="Arial Greek"/>
      <family val="0"/>
    </font>
    <font>
      <b/>
      <i/>
      <sz val="18"/>
      <name val="Arial Greek"/>
      <family val="0"/>
    </font>
    <font>
      <sz val="12"/>
      <color indexed="8"/>
      <name val="Arial Narrow"/>
      <family val="2"/>
    </font>
    <font>
      <sz val="12"/>
      <name val="Arial Greek"/>
      <family val="0"/>
    </font>
    <font>
      <b/>
      <sz val="14"/>
      <name val="FrnkGothITC Bk BT"/>
      <family val="2"/>
    </font>
    <font>
      <b/>
      <sz val="18"/>
      <color indexed="8"/>
      <name val="Arial"/>
      <family val="2"/>
    </font>
    <font>
      <b/>
      <sz val="20"/>
      <color indexed="8"/>
      <name val="Arial"/>
      <family val="2"/>
    </font>
    <font>
      <sz val="11"/>
      <color indexed="8"/>
      <name val="Arial"/>
      <family val="2"/>
    </font>
    <font>
      <b/>
      <sz val="18"/>
      <name val="Arial"/>
      <family val="2"/>
    </font>
    <font>
      <b/>
      <sz val="18"/>
      <color indexed="8"/>
      <name val="Arial Narrow"/>
      <family val="2"/>
    </font>
    <font>
      <sz val="14"/>
      <name val="Arial"/>
      <family val="2"/>
    </font>
    <font>
      <b/>
      <sz val="8"/>
      <name val="Tahoma"/>
      <family val="2"/>
    </font>
    <font>
      <sz val="8"/>
      <name val="Tahoma"/>
      <family val="2"/>
    </font>
    <font>
      <b/>
      <sz val="22"/>
      <name val="Arial"/>
      <family val="2"/>
    </font>
    <font>
      <b/>
      <sz val="18"/>
      <name val="Arial Greek"/>
      <family val="0"/>
    </font>
    <font>
      <b/>
      <i/>
      <sz val="22"/>
      <name val="Arial Greek"/>
      <family val="0"/>
    </font>
    <font>
      <sz val="18"/>
      <color indexed="8"/>
      <name val="Arial"/>
      <family val="2"/>
    </font>
    <font>
      <sz val="14"/>
      <name val="Arial Narrow"/>
      <family val="2"/>
    </font>
    <font>
      <u val="single"/>
      <sz val="4"/>
      <color indexed="12"/>
      <name val="Arial"/>
      <family val="2"/>
    </font>
    <font>
      <u val="single"/>
      <sz val="4"/>
      <color indexed="20"/>
      <name val="Arial"/>
      <family val="2"/>
    </font>
    <font>
      <b/>
      <sz val="11"/>
      <color indexed="56"/>
      <name val="Calibri"/>
      <family val="2"/>
    </font>
    <font>
      <b/>
      <sz val="18"/>
      <color indexed="56"/>
      <name val="Cambria"/>
      <family val="2"/>
    </font>
    <font>
      <b/>
      <sz val="15"/>
      <color indexed="56"/>
      <name val="Calibri"/>
      <family val="2"/>
    </font>
    <font>
      <sz val="16"/>
      <color indexed="8"/>
      <name val="Arial"/>
      <family val="2"/>
    </font>
    <font>
      <b/>
      <sz val="24"/>
      <color indexed="8"/>
      <name val="Arial"/>
      <family val="2"/>
    </font>
    <font>
      <sz val="15"/>
      <color indexed="8"/>
      <name val="Arial"/>
      <family val="2"/>
    </font>
    <font>
      <b/>
      <sz val="18"/>
      <name val="Calibri"/>
      <family val="2"/>
    </font>
    <font>
      <sz val="14"/>
      <color indexed="8"/>
      <name val="Calibri"/>
      <family val="2"/>
    </font>
    <font>
      <sz val="14"/>
      <name val="Calibri"/>
      <family val="2"/>
    </font>
    <font>
      <b/>
      <sz val="17"/>
      <name val="Calibri"/>
      <family val="2"/>
    </font>
    <font>
      <sz val="18"/>
      <name val="Arial"/>
      <family val="2"/>
    </font>
    <font>
      <b/>
      <sz val="15"/>
      <color indexed="8"/>
      <name val="Arial"/>
      <family val="2"/>
    </font>
    <font>
      <b/>
      <sz val="9"/>
      <name val="Tahoma"/>
      <family val="2"/>
    </font>
    <font>
      <sz val="9"/>
      <name val="Tahoma"/>
      <family val="2"/>
    </font>
    <font>
      <b/>
      <sz val="12"/>
      <name val="Tahoma"/>
      <family val="2"/>
    </font>
    <font>
      <sz val="12"/>
      <name val="Tahoma"/>
      <family val="2"/>
    </font>
    <font>
      <b/>
      <sz val="14"/>
      <name val="Tahoma"/>
      <family val="2"/>
    </font>
    <font>
      <sz val="14"/>
      <name val="Tahoma"/>
      <family val="2"/>
    </font>
    <font>
      <sz val="9"/>
      <color indexed="8"/>
      <name val="Calibri"/>
      <family val="2"/>
    </font>
    <font>
      <b/>
      <sz val="9"/>
      <color indexed="8"/>
      <name val="Calibri"/>
      <family val="2"/>
    </font>
    <font>
      <b/>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b/>
      <sz val="18"/>
      <color indexed="8"/>
      <name val="Calibri"/>
      <family val="2"/>
    </font>
    <font>
      <b/>
      <sz val="16.5"/>
      <color indexed="9"/>
      <name val="Arial"/>
      <family val="2"/>
    </font>
    <font>
      <sz val="18"/>
      <color indexed="8"/>
      <name val="Calibri"/>
      <family val="2"/>
    </font>
    <font>
      <b/>
      <sz val="18"/>
      <color indexed="9"/>
      <name val="Arial"/>
      <family val="2"/>
    </font>
    <font>
      <b/>
      <sz val="22"/>
      <name val="Calibri"/>
      <family val="2"/>
    </font>
    <font>
      <sz val="12"/>
      <color indexed="8"/>
      <name val="Calibri"/>
      <family val="2"/>
    </font>
    <font>
      <b/>
      <sz val="12"/>
      <color indexed="9"/>
      <name val="Arial"/>
      <family val="2"/>
    </font>
    <font>
      <b/>
      <sz val="24"/>
      <name val="Calibri"/>
      <family val="2"/>
    </font>
    <font>
      <b/>
      <sz val="15"/>
      <color indexed="8"/>
      <name val="Calibri"/>
      <family val="2"/>
    </font>
    <font>
      <sz val="10"/>
      <color indexed="8"/>
      <name val="Calibri"/>
      <family val="2"/>
    </font>
    <font>
      <b/>
      <sz val="10"/>
      <color indexed="8"/>
      <name val="Calibri"/>
      <family val="2"/>
    </font>
    <font>
      <b/>
      <sz val="12"/>
      <color indexed="8"/>
      <name val="Calibri"/>
      <family val="2"/>
    </font>
    <font>
      <sz val="18"/>
      <color indexed="9"/>
      <name val="Museo 300"/>
      <family val="0"/>
    </font>
    <font>
      <sz val="24"/>
      <color indexed="9"/>
      <name val="Museo 700"/>
      <family val="0"/>
    </font>
    <font>
      <sz val="20"/>
      <color indexed="9"/>
      <name val="Museo 300"/>
      <family val="0"/>
    </font>
    <font>
      <sz val="20"/>
      <color indexed="9"/>
      <name val="Museo 500"/>
      <family val="0"/>
    </font>
    <font>
      <b/>
      <sz val="22"/>
      <color indexed="8"/>
      <name val="Arial"/>
      <family val="0"/>
    </font>
    <font>
      <b/>
      <sz val="22"/>
      <color indexed="8"/>
      <name val="Museo 300"/>
      <family val="0"/>
    </font>
    <font>
      <sz val="14"/>
      <color indexed="9"/>
      <name val="Museo 300"/>
      <family val="0"/>
    </font>
    <font>
      <sz val="18"/>
      <color indexed="9"/>
      <name val="Museo 500"/>
      <family val="0"/>
    </font>
    <font>
      <sz val="18"/>
      <color indexed="9"/>
      <name val="Museo 700"/>
      <family val="0"/>
    </font>
    <font>
      <sz val="16"/>
      <color indexed="9"/>
      <name val="Museo 500"/>
      <family val="0"/>
    </font>
    <font>
      <sz val="24"/>
      <color indexed="9"/>
      <name val="Museo 500"/>
      <family val="0"/>
    </font>
    <font>
      <b/>
      <sz val="48"/>
      <color indexed="9"/>
      <name val="Museo 300"/>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16.5"/>
      <color theme="0"/>
      <name val="Arial"/>
      <family val="2"/>
    </font>
    <font>
      <b/>
      <sz val="18"/>
      <color theme="0"/>
      <name val="Arial"/>
      <family val="2"/>
    </font>
    <font>
      <b/>
      <sz val="12"/>
      <color theme="0"/>
      <name val="Arial"/>
      <family val="2"/>
    </font>
    <font>
      <sz val="18"/>
      <color theme="1"/>
      <name val="Calibri"/>
      <family val="2"/>
    </font>
    <font>
      <b/>
      <sz val="15"/>
      <color theme="1"/>
      <name val="Calibri"/>
      <family val="2"/>
    </font>
    <font>
      <b/>
      <sz val="18"/>
      <color theme="1"/>
      <name val="Calibri"/>
      <family val="2"/>
    </font>
    <font>
      <sz val="9"/>
      <color theme="1"/>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theme="7" tint="-0.4999699890613556"/>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9" tint="0.599990010261535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border>
    <border>
      <left style="thin"/>
      <right/>
      <top/>
      <bottom/>
    </border>
    <border>
      <left style="thin"/>
      <right style="thin"/>
      <top style="thin"/>
      <bottom style="thin"/>
    </border>
    <border>
      <left style="hair">
        <color indexed="8"/>
      </left>
      <right style="hair">
        <color indexed="8"/>
      </right>
      <top/>
      <bottom style="hair"/>
    </border>
    <border>
      <left style="thin">
        <color indexed="22"/>
      </left>
      <right style="thin">
        <color indexed="22"/>
      </right>
      <top style="thin">
        <color indexed="22"/>
      </top>
      <bottom style="thin">
        <color indexed="22"/>
      </bottom>
    </border>
    <border>
      <left style="thin">
        <color indexed="8"/>
      </left>
      <right/>
      <top style="thin">
        <color indexed="8"/>
      </top>
      <bottom style="thin">
        <color indexed="8"/>
      </bottom>
    </border>
    <border>
      <left/>
      <right/>
      <top style="thin">
        <color indexed="8"/>
      </top>
      <bottom style="thin">
        <color indexed="8"/>
      </bottom>
    </border>
    <border>
      <left style="hair">
        <color indexed="8"/>
      </left>
      <right style="hair">
        <color indexed="8"/>
      </right>
      <top/>
      <bottom style="hair">
        <color indexed="8"/>
      </bottom>
    </border>
    <border>
      <left/>
      <right/>
      <top/>
      <bottom style="medium"/>
    </border>
    <border>
      <left style="thin"/>
      <right style="thin"/>
      <top style="thin"/>
      <bottom/>
    </border>
    <border>
      <left style="hair"/>
      <right style="hair"/>
      <top>
        <color indexed="63"/>
      </top>
      <bottom style="hair"/>
    </border>
    <border>
      <left style="hair"/>
      <right style="hair"/>
      <top style="thin"/>
      <bottom style="hair"/>
    </border>
    <border>
      <left>
        <color indexed="63"/>
      </left>
      <right>
        <color indexed="63"/>
      </right>
      <top style="thin"/>
      <bottom>
        <color indexed="63"/>
      </bottom>
    </border>
    <border>
      <left style="hair"/>
      <right/>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right/>
      <top/>
      <bottom style="hair"/>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right style="hair">
        <color indexed="8"/>
      </right>
      <top/>
      <bottom/>
    </border>
    <border>
      <left style="thin"/>
      <right style="thin"/>
      <top/>
      <bottom style="thin"/>
    </border>
    <border>
      <left/>
      <right/>
      <top style="thin"/>
      <bottom style="thin"/>
    </border>
    <border>
      <left/>
      <right style="thin"/>
      <top style="thin"/>
      <bottom style="thin"/>
    </border>
    <border>
      <left style="hair"/>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thin"/>
      <right style="thin"/>
      <top/>
      <bottom>
        <color indexed="63"/>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0"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8" fillId="18" borderId="0" applyNumberFormat="0" applyBorder="0" applyAlignment="0" applyProtection="0"/>
    <xf numFmtId="0" fontId="99" fillId="19" borderId="1" applyNumberFormat="0" applyAlignment="0" applyProtection="0"/>
    <xf numFmtId="0" fontId="100" fillId="20" borderId="2" applyNumberFormat="0" applyAlignment="0" applyProtection="0"/>
    <xf numFmtId="0" fontId="101" fillId="0" borderId="3" applyNumberFormat="0" applyFill="0" applyAlignment="0" applyProtection="0"/>
    <xf numFmtId="0" fontId="38" fillId="0" borderId="0" applyNumberFormat="0" applyFill="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15"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102" fillId="26" borderId="1" applyNumberFormat="0" applyAlignment="0" applyProtection="0"/>
    <xf numFmtId="165"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0" fontId="103"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2" fillId="0" borderId="0">
      <alignment/>
      <protection/>
    </xf>
    <xf numFmtId="0" fontId="12" fillId="0" borderId="0">
      <alignment/>
      <protection/>
    </xf>
    <xf numFmtId="0" fontId="0" fillId="29"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4" fillId="19" borderId="5"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70" fillId="0" borderId="7" applyNumberFormat="0" applyFill="0" applyAlignment="0" applyProtection="0"/>
    <xf numFmtId="0" fontId="38" fillId="0" borderId="8" applyNumberFormat="0" applyFill="0" applyAlignment="0" applyProtection="0"/>
    <xf numFmtId="0" fontId="107" fillId="0" borderId="9" applyNumberFormat="0" applyFill="0" applyAlignment="0" applyProtection="0"/>
  </cellStyleXfs>
  <cellXfs count="255">
    <xf numFmtId="0" fontId="0" fillId="0" borderId="0" xfId="0" applyAlignment="1">
      <alignment/>
    </xf>
    <xf numFmtId="0" fontId="5" fillId="0" borderId="0" xfId="0" applyFont="1" applyAlignment="1">
      <alignment horizontal="center"/>
    </xf>
    <xf numFmtId="0" fontId="0" fillId="0" borderId="0" xfId="0" applyFill="1" applyAlignment="1">
      <alignment/>
    </xf>
    <xf numFmtId="0" fontId="0" fillId="0" borderId="0" xfId="0" applyFill="1" applyBorder="1" applyAlignment="1">
      <alignment/>
    </xf>
    <xf numFmtId="44" fontId="3" fillId="0" borderId="0" xfId="0" applyNumberFormat="1" applyFont="1" applyFill="1" applyBorder="1" applyAlignment="1">
      <alignment/>
    </xf>
    <xf numFmtId="0" fontId="10" fillId="0" borderId="0" xfId="0" applyFont="1" applyAlignment="1">
      <alignment horizontal="center" vertical="center" wrapText="1"/>
    </xf>
    <xf numFmtId="0" fontId="0" fillId="0" borderId="0" xfId="0" applyFont="1" applyAlignment="1">
      <alignment vertical="center" wrapText="1"/>
    </xf>
    <xf numFmtId="9" fontId="13" fillId="0" borderId="0" xfId="84" applyFont="1" applyFill="1" applyBorder="1" applyAlignment="1" applyProtection="1">
      <alignment horizontal="center" vertical="center" wrapText="1"/>
      <protection hidden="1"/>
    </xf>
    <xf numFmtId="0" fontId="2" fillId="0" borderId="0" xfId="0" applyFont="1" applyAlignment="1">
      <alignment vertical="center" wrapText="1"/>
    </xf>
    <xf numFmtId="0" fontId="14" fillId="0" borderId="10" xfId="81" applyFont="1" applyFill="1" applyBorder="1" applyAlignment="1">
      <alignment horizontal="center" vertical="center" wrapText="1"/>
      <protection/>
    </xf>
    <xf numFmtId="0" fontId="10" fillId="0" borderId="11" xfId="82" applyFont="1" applyFill="1" applyBorder="1" applyAlignment="1" applyProtection="1">
      <alignment horizontal="center" vertical="center" wrapText="1"/>
      <protection hidden="1"/>
    </xf>
    <xf numFmtId="0" fontId="15" fillId="0" borderId="11" xfId="82" applyFont="1" applyFill="1" applyBorder="1" applyAlignment="1" applyProtection="1">
      <alignment horizontal="justify" vertical="top" wrapText="1"/>
      <protection hidden="1"/>
    </xf>
    <xf numFmtId="15" fontId="16" fillId="0" borderId="10" xfId="81" applyNumberFormat="1" applyFont="1" applyFill="1" applyBorder="1" applyAlignment="1">
      <alignment horizontal="center" vertical="center" wrapText="1"/>
      <protection/>
    </xf>
    <xf numFmtId="9" fontId="17" fillId="0" borderId="10" xfId="84" applyFont="1" applyFill="1" applyBorder="1" applyAlignment="1">
      <alignment horizontal="center" vertical="center" wrapText="1"/>
    </xf>
    <xf numFmtId="7" fontId="18" fillId="0" borderId="11" xfId="54" applyNumberFormat="1" applyFont="1" applyFill="1" applyBorder="1" applyAlignment="1" applyProtection="1">
      <alignment horizontal="left" vertical="center" wrapText="1"/>
      <protection hidden="1"/>
    </xf>
    <xf numFmtId="44" fontId="19" fillId="0" borderId="11" xfId="54" applyFont="1" applyFill="1" applyBorder="1" applyAlignment="1" applyProtection="1">
      <alignment horizontal="center" vertical="center" wrapText="1"/>
      <protection hidden="1"/>
    </xf>
    <xf numFmtId="9" fontId="20" fillId="30" borderId="12" xfId="84" applyFont="1" applyFill="1" applyBorder="1" applyAlignment="1" applyProtection="1">
      <alignment horizontal="center" vertical="center" wrapText="1"/>
      <protection hidden="1"/>
    </xf>
    <xf numFmtId="44" fontId="21" fillId="0" borderId="11" xfId="54" applyFont="1" applyFill="1" applyBorder="1" applyAlignment="1" applyProtection="1">
      <alignment horizontal="center" vertical="center" wrapText="1"/>
      <protection hidden="1"/>
    </xf>
    <xf numFmtId="0" fontId="0" fillId="0" borderId="0" xfId="0" applyFill="1" applyBorder="1" applyAlignment="1">
      <alignment vertical="center" wrapText="1"/>
    </xf>
    <xf numFmtId="0" fontId="22" fillId="0" borderId="0" xfId="0" applyFont="1" applyBorder="1" applyAlignment="1" applyProtection="1">
      <alignment horizontal="justify" vertical="center" wrapText="1"/>
      <protection hidden="1"/>
    </xf>
    <xf numFmtId="15" fontId="12" fillId="0" borderId="0" xfId="82" applyNumberFormat="1" applyFont="1" applyFill="1" applyBorder="1" applyAlignment="1">
      <alignment horizontal="center" vertical="center" wrapText="1"/>
      <protection/>
    </xf>
    <xf numFmtId="0" fontId="14" fillId="0" borderId="0" xfId="82" applyFont="1" applyFill="1" applyBorder="1" applyAlignment="1">
      <alignment horizontal="center" vertical="center" wrapText="1"/>
      <protection/>
    </xf>
    <xf numFmtId="0" fontId="11" fillId="0" borderId="0" xfId="82" applyFont="1" applyFill="1" applyBorder="1" applyAlignment="1">
      <alignment horizontal="center" vertical="center" wrapText="1"/>
      <protection/>
    </xf>
    <xf numFmtId="0" fontId="20" fillId="0" borderId="0" xfId="82" applyFont="1" applyFill="1" applyBorder="1" applyAlignment="1">
      <alignment horizontal="justify" vertical="top" wrapText="1"/>
      <protection/>
    </xf>
    <xf numFmtId="15" fontId="16" fillId="0" borderId="0" xfId="84" applyNumberFormat="1" applyFont="1" applyFill="1" applyBorder="1" applyAlignment="1">
      <alignment horizontal="center" vertical="center" wrapText="1"/>
    </xf>
    <xf numFmtId="9" fontId="17" fillId="0" borderId="0" xfId="84" applyFont="1" applyFill="1" applyBorder="1" applyAlignment="1">
      <alignment horizontal="center" vertical="center" wrapText="1"/>
    </xf>
    <xf numFmtId="0" fontId="14" fillId="0" borderId="0" xfId="82" applyFont="1" applyFill="1" applyBorder="1" applyAlignment="1">
      <alignment horizontal="right" vertical="center" wrapText="1"/>
      <protection/>
    </xf>
    <xf numFmtId="9" fontId="20" fillId="0" borderId="0" xfId="84" applyFont="1" applyFill="1" applyBorder="1" applyAlignment="1">
      <alignment horizontal="center" vertical="center" wrapText="1"/>
    </xf>
    <xf numFmtId="0" fontId="10" fillId="0" borderId="13" xfId="82" applyFont="1" applyFill="1" applyBorder="1" applyAlignment="1">
      <alignment horizontal="centerContinuous" vertical="center" wrapText="1"/>
      <protection/>
    </xf>
    <xf numFmtId="0" fontId="24" fillId="0" borderId="0" xfId="82" applyFont="1" applyFill="1" applyBorder="1" applyAlignment="1">
      <alignment horizontal="right" vertical="center" wrapText="1"/>
      <protection/>
    </xf>
    <xf numFmtId="0" fontId="8" fillId="0" borderId="0" xfId="82" applyFont="1" applyFill="1" applyBorder="1" applyAlignment="1" applyProtection="1">
      <alignment horizontal="center" vertical="center" wrapText="1"/>
      <protection hidden="1"/>
    </xf>
    <xf numFmtId="0" fontId="8" fillId="31" borderId="14" xfId="82" applyFont="1" applyFill="1" applyBorder="1" applyAlignment="1">
      <alignment horizontal="center" vertical="center"/>
      <protection/>
    </xf>
    <xf numFmtId="0" fontId="8" fillId="0" borderId="0" xfId="82" applyFont="1" applyFill="1" applyBorder="1" applyAlignment="1">
      <alignment horizontal="center" vertical="center" wrapText="1"/>
      <protection/>
    </xf>
    <xf numFmtId="1" fontId="23" fillId="0" borderId="0" xfId="82" applyNumberFormat="1" applyFont="1" applyFill="1" applyBorder="1" applyAlignment="1" applyProtection="1">
      <alignment horizontal="centerContinuous" vertical="center" wrapText="1"/>
      <protection hidden="1"/>
    </xf>
    <xf numFmtId="9" fontId="20" fillId="30" borderId="15" xfId="84" applyFont="1" applyFill="1" applyBorder="1" applyAlignment="1" applyProtection="1">
      <alignment horizontal="center" vertical="center" wrapText="1"/>
      <protection hidden="1"/>
    </xf>
    <xf numFmtId="0" fontId="10" fillId="0" borderId="16" xfId="0" applyFont="1" applyFill="1" applyBorder="1" applyAlignment="1">
      <alignment horizontal="center" vertical="center" wrapText="1"/>
    </xf>
    <xf numFmtId="44" fontId="26" fillId="0" borderId="16" xfId="82" applyNumberFormat="1" applyFont="1" applyFill="1" applyBorder="1" applyAlignment="1">
      <alignment horizontal="center" vertical="center" wrapText="1"/>
      <protection/>
    </xf>
    <xf numFmtId="1" fontId="27" fillId="0" borderId="0" xfId="82" applyNumberFormat="1" applyFont="1" applyFill="1" applyBorder="1" applyAlignment="1">
      <alignment horizontal="centerContinuous" vertical="center" wrapText="1"/>
      <protection/>
    </xf>
    <xf numFmtId="0" fontId="28" fillId="0" borderId="0" xfId="0" applyFont="1" applyAlignment="1">
      <alignment/>
    </xf>
    <xf numFmtId="0" fontId="11" fillId="0" borderId="0" xfId="82" applyFont="1" applyFill="1" applyBorder="1" applyAlignment="1">
      <alignment horizontal="left" vertical="center" wrapText="1"/>
      <protection/>
    </xf>
    <xf numFmtId="0" fontId="11" fillId="0" borderId="0" xfId="82" applyFont="1" applyFill="1" applyBorder="1" applyAlignment="1">
      <alignment horizontal="right" vertical="center" wrapText="1"/>
      <protection/>
    </xf>
    <xf numFmtId="44" fontId="6" fillId="4" borderId="0" xfId="82" applyNumberFormat="1" applyFont="1" applyFill="1" applyBorder="1" applyAlignment="1">
      <alignment horizontal="center" vertical="center" wrapText="1"/>
      <protection/>
    </xf>
    <xf numFmtId="1" fontId="24" fillId="0" borderId="0" xfId="54" applyNumberFormat="1" applyFont="1" applyFill="1" applyBorder="1" applyAlignment="1">
      <alignment horizontal="center" vertical="center" wrapText="1"/>
    </xf>
    <xf numFmtId="0" fontId="3" fillId="0" borderId="0" xfId="82" applyFont="1" applyFill="1" applyBorder="1" applyAlignment="1" applyProtection="1">
      <alignment horizontal="center" vertical="center" wrapText="1"/>
      <protection hidden="1"/>
    </xf>
    <xf numFmtId="0" fontId="14" fillId="4" borderId="0" xfId="81" applyFont="1" applyFill="1" applyBorder="1" applyAlignment="1">
      <alignment horizontal="center" vertical="center" wrapText="1"/>
      <protection/>
    </xf>
    <xf numFmtId="0" fontId="11" fillId="19" borderId="17" xfId="81" applyFont="1" applyFill="1" applyBorder="1" applyAlignment="1" applyProtection="1">
      <alignment horizontal="center" vertical="center" wrapText="1"/>
      <protection hidden="1"/>
    </xf>
    <xf numFmtId="0" fontId="11" fillId="19" borderId="14" xfId="81" applyFont="1" applyFill="1" applyBorder="1" applyAlignment="1" applyProtection="1">
      <alignment horizontal="center" vertical="center" wrapText="1"/>
      <protection hidden="1"/>
    </xf>
    <xf numFmtId="0" fontId="11" fillId="19" borderId="18" xfId="81" applyFont="1" applyFill="1" applyBorder="1" applyAlignment="1" applyProtection="1">
      <alignment horizontal="center" vertical="center" wrapText="1"/>
      <protection hidden="1"/>
    </xf>
    <xf numFmtId="0" fontId="10" fillId="19" borderId="14" xfId="0" applyFont="1" applyFill="1" applyBorder="1" applyAlignment="1" applyProtection="1">
      <alignment horizontal="center" vertical="center" wrapText="1"/>
      <protection hidden="1"/>
    </xf>
    <xf numFmtId="0" fontId="10" fillId="19" borderId="0" xfId="0" applyFont="1" applyFill="1" applyBorder="1" applyAlignment="1" applyProtection="1">
      <alignment horizontal="center" vertical="center" wrapText="1"/>
      <protection hidden="1"/>
    </xf>
    <xf numFmtId="44" fontId="19" fillId="0" borderId="12" xfId="54" applyFont="1" applyFill="1" applyBorder="1" applyAlignment="1" applyProtection="1">
      <alignment horizontal="center" vertical="center" wrapText="1"/>
      <protection hidden="1"/>
    </xf>
    <xf numFmtId="44" fontId="31" fillId="0" borderId="0" xfId="54" applyFont="1" applyFill="1" applyBorder="1" applyAlignment="1">
      <alignment horizontal="center" vertical="center"/>
    </xf>
    <xf numFmtId="44" fontId="31" fillId="19" borderId="0" xfId="54" applyFont="1" applyFill="1" applyBorder="1" applyAlignment="1">
      <alignment horizontal="center" vertical="center"/>
    </xf>
    <xf numFmtId="44" fontId="23" fillId="0" borderId="19" xfId="54" applyNumberFormat="1" applyFont="1" applyFill="1" applyBorder="1" applyAlignment="1">
      <alignment horizontal="center" vertical="center" wrapText="1"/>
    </xf>
    <xf numFmtId="44" fontId="23" fillId="0" borderId="0" xfId="54"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25" fillId="0" borderId="0" xfId="82" applyFont="1" applyFill="1" applyBorder="1" applyAlignment="1">
      <alignment horizontal="left" vertical="center" wrapText="1"/>
      <protection/>
    </xf>
    <xf numFmtId="44" fontId="26" fillId="0" borderId="0" xfId="82" applyNumberFormat="1" applyFont="1" applyFill="1" applyBorder="1" applyAlignment="1">
      <alignment horizontal="center" vertical="center" wrapText="1"/>
      <protection/>
    </xf>
    <xf numFmtId="0" fontId="14" fillId="0" borderId="0" xfId="81" applyFont="1" applyFill="1" applyBorder="1" applyAlignment="1">
      <alignment horizontal="center" vertical="center" wrapText="1"/>
      <protection/>
    </xf>
    <xf numFmtId="7" fontId="18" fillId="19" borderId="11" xfId="54" applyNumberFormat="1" applyFont="1" applyFill="1" applyBorder="1" applyAlignment="1" applyProtection="1">
      <alignment horizontal="left" vertical="center" wrapText="1"/>
      <protection hidden="1"/>
    </xf>
    <xf numFmtId="44" fontId="19" fillId="19" borderId="11" xfId="54" applyFont="1" applyFill="1" applyBorder="1" applyAlignment="1" applyProtection="1">
      <alignment horizontal="center" vertical="center" wrapText="1"/>
      <protection hidden="1"/>
    </xf>
    <xf numFmtId="0" fontId="10" fillId="0" borderId="0" xfId="82" applyFont="1" applyFill="1" applyBorder="1" applyAlignment="1" applyProtection="1">
      <alignment horizontal="center" vertical="center" wrapText="1"/>
      <protection hidden="1"/>
    </xf>
    <xf numFmtId="0" fontId="15" fillId="0" borderId="0" xfId="82" applyFont="1" applyFill="1" applyBorder="1" applyAlignment="1" applyProtection="1">
      <alignment horizontal="justify" vertical="top" wrapText="1"/>
      <protection hidden="1"/>
    </xf>
    <xf numFmtId="44" fontId="26" fillId="19" borderId="16" xfId="82" applyNumberFormat="1" applyFont="1" applyFill="1" applyBorder="1" applyAlignment="1">
      <alignment horizontal="center" vertical="center" wrapText="1"/>
      <protection/>
    </xf>
    <xf numFmtId="44" fontId="23" fillId="19" borderId="19" xfId="54" applyNumberFormat="1" applyFont="1" applyFill="1" applyBorder="1" applyAlignment="1">
      <alignment horizontal="center" vertical="center" wrapText="1"/>
    </xf>
    <xf numFmtId="0" fontId="14" fillId="19" borderId="0" xfId="82" applyFont="1" applyFill="1" applyBorder="1" applyAlignment="1">
      <alignment horizontal="right" vertical="center" wrapText="1"/>
      <protection/>
    </xf>
    <xf numFmtId="9" fontId="20" fillId="0" borderId="12" xfId="84" applyFont="1" applyFill="1" applyBorder="1" applyAlignment="1" applyProtection="1">
      <alignment horizontal="center" vertical="center" wrapText="1"/>
      <protection hidden="1"/>
    </xf>
    <xf numFmtId="0" fontId="2" fillId="0" borderId="0" xfId="0" applyFont="1" applyFill="1" applyAlignment="1">
      <alignment vertical="center" wrapText="1"/>
    </xf>
    <xf numFmtId="9" fontId="20" fillId="0" borderId="15" xfId="84" applyFont="1" applyFill="1" applyBorder="1" applyAlignment="1" applyProtection="1">
      <alignment horizontal="center" vertical="center" wrapText="1"/>
      <protection hidden="1"/>
    </xf>
    <xf numFmtId="44" fontId="6" fillId="19" borderId="0" xfId="82" applyNumberFormat="1" applyFont="1" applyFill="1" applyBorder="1" applyAlignment="1">
      <alignment horizontal="center" vertical="center" wrapText="1"/>
      <protection/>
    </xf>
    <xf numFmtId="44" fontId="24" fillId="19" borderId="19" xfId="54" applyNumberFormat="1" applyFont="1" applyFill="1" applyBorder="1" applyAlignment="1">
      <alignment horizontal="center" vertical="center" wrapText="1"/>
    </xf>
    <xf numFmtId="44" fontId="19" fillId="19" borderId="12" xfId="54" applyFont="1" applyFill="1" applyBorder="1" applyAlignment="1" applyProtection="1">
      <alignment horizontal="center" vertical="center" wrapText="1"/>
      <protection hidden="1"/>
    </xf>
    <xf numFmtId="44" fontId="12" fillId="0" borderId="0" xfId="82" applyNumberFormat="1" applyFont="1" applyFill="1" applyBorder="1" applyAlignment="1">
      <alignment horizontal="center" vertical="center" wrapText="1"/>
      <protection/>
    </xf>
    <xf numFmtId="0" fontId="8" fillId="19" borderId="14" xfId="0" applyFont="1" applyFill="1" applyBorder="1" applyAlignment="1" applyProtection="1">
      <alignment horizontal="center" vertical="center" wrapText="1"/>
      <protection hidden="1"/>
    </xf>
    <xf numFmtId="0" fontId="0" fillId="32" borderId="0" xfId="0" applyFill="1" applyAlignment="1">
      <alignment/>
    </xf>
    <xf numFmtId="0" fontId="15" fillId="0" borderId="11" xfId="82" applyFont="1" applyFill="1" applyBorder="1" applyAlignment="1" applyProtection="1">
      <alignment horizontal="left" vertical="center" wrapText="1"/>
      <protection hidden="1"/>
    </xf>
    <xf numFmtId="0" fontId="15" fillId="0" borderId="11" xfId="82" applyFont="1" applyFill="1" applyBorder="1" applyAlignment="1" applyProtection="1">
      <alignment vertical="top" wrapText="1"/>
      <protection hidden="1"/>
    </xf>
    <xf numFmtId="7" fontId="18" fillId="0" borderId="11" xfId="54" applyNumberFormat="1" applyFont="1" applyFill="1" applyBorder="1" applyAlignment="1" applyProtection="1">
      <alignment horizontal="center" vertical="center" wrapText="1"/>
      <protection hidden="1"/>
    </xf>
    <xf numFmtId="44" fontId="26" fillId="0" borderId="0" xfId="54" applyFont="1" applyAlignment="1">
      <alignment vertical="center" wrapText="1"/>
    </xf>
    <xf numFmtId="0" fontId="0" fillId="0" borderId="20" xfId="0" applyBorder="1" applyAlignment="1">
      <alignment/>
    </xf>
    <xf numFmtId="0" fontId="22" fillId="0" borderId="0" xfId="0" applyFont="1" applyBorder="1" applyAlignment="1" applyProtection="1">
      <alignment horizontal="center" vertical="center" wrapText="1"/>
      <protection hidden="1"/>
    </xf>
    <xf numFmtId="9" fontId="34" fillId="0" borderId="10" xfId="84" applyFont="1" applyFill="1" applyBorder="1" applyAlignment="1">
      <alignment horizontal="center" vertical="center" wrapText="1"/>
    </xf>
    <xf numFmtId="44" fontId="33" fillId="19" borderId="19" xfId="54" applyFont="1" applyFill="1" applyBorder="1" applyAlignment="1" applyProtection="1">
      <alignment horizontal="center" vertical="center" wrapText="1"/>
      <protection hidden="1"/>
    </xf>
    <xf numFmtId="7" fontId="32" fillId="0" borderId="0" xfId="54" applyNumberFormat="1" applyFont="1" applyFill="1" applyBorder="1" applyAlignment="1" applyProtection="1">
      <alignment horizontal="right" vertical="center" wrapText="1"/>
      <protection hidden="1"/>
    </xf>
    <xf numFmtId="44" fontId="33" fillId="0" borderId="10" xfId="54" applyFont="1" applyFill="1" applyBorder="1" applyAlignment="1" applyProtection="1">
      <alignment horizontal="center" vertical="center" wrapText="1"/>
      <protection hidden="1"/>
    </xf>
    <xf numFmtId="0" fontId="8" fillId="33" borderId="21" xfId="82" applyFont="1" applyFill="1" applyBorder="1" applyAlignment="1">
      <alignment horizontal="center" vertical="center" wrapText="1"/>
      <protection/>
    </xf>
    <xf numFmtId="9" fontId="23" fillId="0" borderId="10" xfId="84" applyFont="1" applyFill="1" applyBorder="1" applyAlignment="1">
      <alignment horizontal="left" vertical="center" wrapText="1"/>
    </xf>
    <xf numFmtId="0" fontId="28" fillId="0" borderId="0" xfId="0" applyFont="1" applyAlignment="1">
      <alignment/>
    </xf>
    <xf numFmtId="0" fontId="19" fillId="19" borderId="19" xfId="54" applyNumberFormat="1" applyFont="1" applyFill="1" applyBorder="1" applyAlignment="1" applyProtection="1">
      <alignment horizontal="center" vertical="center" wrapText="1"/>
      <protection hidden="1"/>
    </xf>
    <xf numFmtId="0" fontId="14" fillId="0" borderId="10" xfId="81" applyNumberFormat="1" applyFont="1" applyFill="1" applyBorder="1" applyAlignment="1">
      <alignment horizontal="center" vertical="center" wrapText="1"/>
      <protection/>
    </xf>
    <xf numFmtId="0" fontId="4" fillId="32" borderId="10" xfId="82" applyFont="1" applyFill="1" applyBorder="1" applyAlignment="1" applyProtection="1">
      <alignment horizontal="center" vertical="center" wrapText="1"/>
      <protection hidden="1"/>
    </xf>
    <xf numFmtId="0" fontId="35" fillId="0" borderId="10" xfId="82" applyFont="1" applyFill="1" applyBorder="1" applyAlignment="1" applyProtection="1">
      <alignment horizontal="justify" vertical="center" wrapText="1"/>
      <protection hidden="1"/>
    </xf>
    <xf numFmtId="0" fontId="14" fillId="32" borderId="10" xfId="81" applyFont="1" applyFill="1" applyBorder="1" applyAlignment="1">
      <alignment horizontal="center" vertical="center" wrapText="1"/>
      <protection/>
    </xf>
    <xf numFmtId="15" fontId="17" fillId="0" borderId="10" xfId="81" applyNumberFormat="1" applyFont="1" applyFill="1" applyBorder="1" applyAlignment="1">
      <alignment horizontal="center" vertical="center" wrapText="1"/>
      <protection/>
    </xf>
    <xf numFmtId="0" fontId="72" fillId="19" borderId="17" xfId="81" applyFont="1" applyFill="1" applyBorder="1" applyAlignment="1" applyProtection="1">
      <alignment horizontal="center" vertical="center" wrapText="1"/>
      <protection hidden="1"/>
    </xf>
    <xf numFmtId="0" fontId="44" fillId="19" borderId="14" xfId="67" applyFont="1" applyFill="1" applyBorder="1" applyAlignment="1" applyProtection="1">
      <alignment horizontal="center" vertical="center" wrapText="1"/>
      <protection hidden="1"/>
    </xf>
    <xf numFmtId="0" fontId="72" fillId="19" borderId="14" xfId="81" applyFont="1" applyFill="1" applyBorder="1" applyAlignment="1" applyProtection="1">
      <alignment horizontal="center" vertical="center" wrapText="1"/>
      <protection hidden="1"/>
    </xf>
    <xf numFmtId="44" fontId="108" fillId="34" borderId="14" xfId="81" applyNumberFormat="1" applyFont="1" applyFill="1" applyBorder="1" applyAlignment="1">
      <alignment horizontal="left" vertical="center" wrapText="1"/>
      <protection/>
    </xf>
    <xf numFmtId="44" fontId="41" fillId="16" borderId="14" xfId="81" applyNumberFormat="1" applyFont="1" applyFill="1" applyBorder="1" applyAlignment="1">
      <alignment vertical="center" wrapText="1"/>
      <protection/>
    </xf>
    <xf numFmtId="44" fontId="74" fillId="0" borderId="10" xfId="54" applyFont="1" applyFill="1" applyBorder="1" applyAlignment="1">
      <alignment horizontal="center" vertical="center" wrapText="1"/>
    </xf>
    <xf numFmtId="0" fontId="34" fillId="0" borderId="22" xfId="81" applyNumberFormat="1" applyFont="1" applyFill="1" applyBorder="1" applyAlignment="1">
      <alignment horizontal="center" vertical="center" wrapText="1"/>
      <protection/>
    </xf>
    <xf numFmtId="0" fontId="23" fillId="0" borderId="22" xfId="81" applyNumberFormat="1" applyFont="1" applyFill="1" applyBorder="1" applyAlignment="1">
      <alignment horizontal="center" vertical="center" wrapText="1"/>
      <protection/>
    </xf>
    <xf numFmtId="44" fontId="74" fillId="0" borderId="22" xfId="54" applyFont="1" applyFill="1" applyBorder="1" applyAlignment="1">
      <alignment horizontal="center" vertical="center" wrapText="1"/>
    </xf>
    <xf numFmtId="0" fontId="43" fillId="0" borderId="22" xfId="81" applyNumberFormat="1" applyFont="1" applyFill="1" applyBorder="1" applyAlignment="1">
      <alignment horizontal="justify" vertical="center"/>
      <protection/>
    </xf>
    <xf numFmtId="44" fontId="74" fillId="11" borderId="22" xfId="54" applyFont="1" applyFill="1" applyBorder="1" applyAlignment="1">
      <alignment horizontal="center" vertical="center" wrapText="1"/>
    </xf>
    <xf numFmtId="44" fontId="74" fillId="11" borderId="10" xfId="54" applyFont="1" applyFill="1" applyBorder="1" applyAlignment="1">
      <alignment horizontal="center" vertical="center" wrapText="1"/>
    </xf>
    <xf numFmtId="0" fontId="43" fillId="11" borderId="22" xfId="81" applyNumberFormat="1" applyFont="1" applyFill="1" applyBorder="1" applyAlignment="1">
      <alignment horizontal="justify" vertical="center"/>
      <protection/>
    </xf>
    <xf numFmtId="0" fontId="34" fillId="11" borderId="22" xfId="81" applyNumberFormat="1" applyFont="1" applyFill="1" applyBorder="1" applyAlignment="1">
      <alignment horizontal="center" vertical="center" wrapText="1"/>
      <protection/>
    </xf>
    <xf numFmtId="44" fontId="74" fillId="11" borderId="23" xfId="54" applyFont="1" applyFill="1" applyBorder="1" applyAlignment="1">
      <alignment horizontal="center" vertical="center" wrapText="1"/>
    </xf>
    <xf numFmtId="0" fontId="43" fillId="11" borderId="23" xfId="81" applyNumberFormat="1" applyFont="1" applyFill="1" applyBorder="1" applyAlignment="1">
      <alignment horizontal="justify" vertical="center"/>
      <protection/>
    </xf>
    <xf numFmtId="0" fontId="34" fillId="11" borderId="23" xfId="81" applyNumberFormat="1" applyFont="1" applyFill="1" applyBorder="1" applyAlignment="1">
      <alignment horizontal="center" vertical="center" wrapText="1"/>
      <protection/>
    </xf>
    <xf numFmtId="0" fontId="23" fillId="0" borderId="23" xfId="81" applyNumberFormat="1" applyFont="1" applyFill="1" applyBorder="1" applyAlignment="1">
      <alignment horizontal="center" vertical="center" wrapText="1"/>
      <protection/>
    </xf>
    <xf numFmtId="44" fontId="109" fillId="35" borderId="24" xfId="81" applyNumberFormat="1" applyFont="1" applyFill="1" applyBorder="1" applyAlignment="1">
      <alignment horizontal="left" vertical="center" wrapText="1"/>
      <protection/>
    </xf>
    <xf numFmtId="43" fontId="34" fillId="36" borderId="14" xfId="49" applyFont="1" applyFill="1" applyBorder="1" applyAlignment="1">
      <alignment horizontal="right" vertical="center" wrapText="1"/>
    </xf>
    <xf numFmtId="0" fontId="43" fillId="11" borderId="10" xfId="81" applyNumberFormat="1" applyFont="1" applyFill="1" applyBorder="1" applyAlignment="1">
      <alignment horizontal="justify" vertical="center"/>
      <protection/>
    </xf>
    <xf numFmtId="0" fontId="34" fillId="11" borderId="10" xfId="81" applyNumberFormat="1" applyFont="1" applyFill="1" applyBorder="1" applyAlignment="1">
      <alignment horizontal="center" vertical="center" wrapText="1"/>
      <protection/>
    </xf>
    <xf numFmtId="0" fontId="23" fillId="0" borderId="10" xfId="81" applyNumberFormat="1" applyFont="1" applyFill="1" applyBorder="1" applyAlignment="1">
      <alignment horizontal="center" vertical="center" wrapText="1"/>
      <protection/>
    </xf>
    <xf numFmtId="43" fontId="34" fillId="36" borderId="14" xfId="49" applyFont="1" applyFill="1" applyBorder="1" applyAlignment="1">
      <alignment horizontal="center" vertical="center" wrapText="1"/>
    </xf>
    <xf numFmtId="0" fontId="43" fillId="0" borderId="22" xfId="81" applyNumberFormat="1" applyFont="1" applyFill="1" applyBorder="1" applyAlignment="1">
      <alignment horizontal="justify" vertical="center" wrapText="1"/>
      <protection/>
    </xf>
    <xf numFmtId="0" fontId="14" fillId="0" borderId="22" xfId="81" applyNumberFormat="1" applyFont="1" applyFill="1" applyBorder="1" applyAlignment="1">
      <alignment horizontal="center" vertical="center" wrapText="1"/>
      <protection/>
    </xf>
    <xf numFmtId="0" fontId="17" fillId="11" borderId="22" xfId="81" applyNumberFormat="1" applyFont="1" applyFill="1" applyBorder="1" applyAlignment="1">
      <alignment horizontal="justify" vertical="center"/>
      <protection/>
    </xf>
    <xf numFmtId="0" fontId="76" fillId="0" borderId="0" xfId="67" applyFont="1" applyBorder="1" applyAlignment="1">
      <alignment horizontal="center" vertical="center" wrapText="1"/>
      <protection/>
    </xf>
    <xf numFmtId="44" fontId="77" fillId="11" borderId="22" xfId="57" applyFont="1" applyFill="1" applyBorder="1" applyAlignment="1">
      <alignment horizontal="center" vertical="center" wrapText="1"/>
    </xf>
    <xf numFmtId="44" fontId="110" fillId="34" borderId="14" xfId="81" applyNumberFormat="1" applyFont="1" applyFill="1" applyBorder="1" applyAlignment="1">
      <alignment horizontal="left" vertical="center" wrapText="1"/>
      <protection/>
    </xf>
    <xf numFmtId="0" fontId="79" fillId="37" borderId="0" xfId="67" applyFont="1" applyFill="1" applyBorder="1" applyAlignment="1">
      <alignment vertical="center" wrapText="1"/>
      <protection/>
    </xf>
    <xf numFmtId="44" fontId="110" fillId="35" borderId="14" xfId="81" applyNumberFormat="1" applyFont="1" applyFill="1" applyBorder="1" applyAlignment="1">
      <alignment horizontal="left" vertical="center" wrapText="1"/>
      <protection/>
    </xf>
    <xf numFmtId="44" fontId="77" fillId="0" borderId="22" xfId="57" applyFont="1" applyFill="1" applyBorder="1" applyAlignment="1">
      <alignment horizontal="center" vertical="center" wrapText="1"/>
    </xf>
    <xf numFmtId="0" fontId="48" fillId="0" borderId="0" xfId="0" applyFont="1" applyAlignment="1">
      <alignment/>
    </xf>
    <xf numFmtId="0" fontId="44" fillId="37" borderId="0" xfId="67" applyFont="1" applyFill="1" applyBorder="1" applyAlignment="1">
      <alignment vertical="center" wrapText="1"/>
      <protection/>
    </xf>
    <xf numFmtId="44" fontId="109" fillId="35" borderId="14" xfId="81" applyNumberFormat="1" applyFont="1" applyFill="1" applyBorder="1" applyAlignment="1">
      <alignment horizontal="left" vertical="center" wrapText="1"/>
      <protection/>
    </xf>
    <xf numFmtId="43" fontId="34" fillId="36" borderId="14" xfId="52" applyFont="1" applyFill="1" applyBorder="1" applyAlignment="1">
      <alignment horizontal="right" vertical="center" wrapText="1"/>
    </xf>
    <xf numFmtId="13" fontId="74" fillId="11" borderId="22" xfId="57" applyNumberFormat="1" applyFont="1" applyFill="1" applyBorder="1" applyAlignment="1">
      <alignment horizontal="center" vertical="center" wrapText="1"/>
    </xf>
    <xf numFmtId="44" fontId="74" fillId="11" borderId="22" xfId="57" applyFont="1" applyFill="1" applyBorder="1" applyAlignment="1">
      <alignment horizontal="center" vertical="center" wrapText="1"/>
    </xf>
    <xf numFmtId="0" fontId="111" fillId="11" borderId="22" xfId="0" applyFont="1" applyFill="1" applyBorder="1" applyAlignment="1">
      <alignment horizontal="center" vertical="center" wrapText="1"/>
    </xf>
    <xf numFmtId="14" fontId="74" fillId="11" borderId="22" xfId="57" applyNumberFormat="1" applyFont="1" applyFill="1" applyBorder="1" applyAlignment="1">
      <alignment horizontal="center" vertical="center" wrapText="1"/>
    </xf>
    <xf numFmtId="13" fontId="74" fillId="0" borderId="22" xfId="57" applyNumberFormat="1" applyFont="1" applyFill="1" applyBorder="1" applyAlignment="1">
      <alignment horizontal="center" vertical="center" wrapText="1"/>
    </xf>
    <xf numFmtId="44" fontId="74" fillId="0" borderId="22" xfId="57" applyFont="1" applyFill="1" applyBorder="1" applyAlignment="1">
      <alignment horizontal="center" vertical="center" wrapText="1"/>
    </xf>
    <xf numFmtId="0" fontId="111" fillId="0" borderId="22" xfId="0" applyFont="1" applyFill="1" applyBorder="1" applyAlignment="1">
      <alignment horizontal="center" vertical="center" wrapText="1"/>
    </xf>
    <xf numFmtId="14" fontId="74" fillId="0" borderId="22" xfId="57" applyNumberFormat="1" applyFont="1" applyFill="1" applyBorder="1" applyAlignment="1">
      <alignment horizontal="center" vertical="center" wrapText="1"/>
    </xf>
    <xf numFmtId="44" fontId="109" fillId="34" borderId="14" xfId="81" applyNumberFormat="1" applyFont="1" applyFill="1" applyBorder="1" applyAlignment="1">
      <alignment horizontal="left" vertical="center" wrapText="1"/>
      <protection/>
    </xf>
    <xf numFmtId="44" fontId="34" fillId="16" borderId="14" xfId="81" applyNumberFormat="1" applyFont="1" applyFill="1" applyBorder="1" applyAlignment="1">
      <alignment vertical="center" wrapText="1"/>
      <protection/>
    </xf>
    <xf numFmtId="0" fontId="76" fillId="0" borderId="0" xfId="67" applyFont="1" applyFill="1" applyBorder="1" applyAlignment="1">
      <alignment horizontal="center" vertical="center" wrapText="1"/>
      <protection/>
    </xf>
    <xf numFmtId="0" fontId="23" fillId="0" borderId="0" xfId="81" applyNumberFormat="1" applyFont="1" applyFill="1" applyBorder="1" applyAlignment="1">
      <alignment horizontal="center" vertical="center" wrapText="1"/>
      <protection/>
    </xf>
    <xf numFmtId="0" fontId="34" fillId="0" borderId="0" xfId="81" applyNumberFormat="1" applyFont="1" applyFill="1" applyBorder="1" applyAlignment="1">
      <alignment horizontal="center" vertical="center" wrapText="1"/>
      <protection/>
    </xf>
    <xf numFmtId="0" fontId="43" fillId="0" borderId="0" xfId="81" applyNumberFormat="1" applyFont="1" applyFill="1" applyBorder="1" applyAlignment="1">
      <alignment horizontal="justify" vertical="center"/>
      <protection/>
    </xf>
    <xf numFmtId="44" fontId="74" fillId="0" borderId="0" xfId="54" applyFont="1" applyFill="1" applyBorder="1" applyAlignment="1">
      <alignment horizontal="center" vertical="center" wrapText="1"/>
    </xf>
    <xf numFmtId="49" fontId="74" fillId="0" borderId="22" xfId="57" applyNumberFormat="1" applyFont="1" applyFill="1" applyBorder="1" applyAlignment="1">
      <alignment horizontal="center" vertical="center" wrapText="1"/>
    </xf>
    <xf numFmtId="0" fontId="112" fillId="0" borderId="22" xfId="0" applyFont="1" applyFill="1" applyBorder="1" applyAlignment="1">
      <alignment horizontal="center" vertical="center" wrapText="1"/>
    </xf>
    <xf numFmtId="0" fontId="113" fillId="0" borderId="22" xfId="0" applyFont="1" applyFill="1" applyBorder="1" applyAlignment="1">
      <alignment horizontal="center" vertical="center" wrapText="1"/>
    </xf>
    <xf numFmtId="49" fontId="72" fillId="0" borderId="22" xfId="57" applyNumberFormat="1" applyFont="1" applyFill="1" applyBorder="1" applyAlignment="1">
      <alignment horizontal="center" vertical="center" wrapText="1"/>
    </xf>
    <xf numFmtId="49" fontId="44" fillId="19" borderId="14" xfId="67" applyNumberFormat="1" applyFont="1" applyFill="1" applyBorder="1" applyAlignment="1" applyProtection="1">
      <alignment horizontal="center" vertical="center" wrapText="1"/>
      <protection hidden="1"/>
    </xf>
    <xf numFmtId="49" fontId="48" fillId="0" borderId="0" xfId="0" applyNumberFormat="1" applyFont="1" applyAlignment="1">
      <alignment/>
    </xf>
    <xf numFmtId="49" fontId="44" fillId="37" borderId="0" xfId="67" applyNumberFormat="1" applyFont="1" applyFill="1" applyBorder="1" applyAlignment="1">
      <alignment vertical="center" wrapText="1"/>
      <protection/>
    </xf>
    <xf numFmtId="49" fontId="23" fillId="36" borderId="14" xfId="52" applyNumberFormat="1" applyFont="1" applyFill="1" applyBorder="1" applyAlignment="1">
      <alignment horizontal="right" vertical="center" wrapText="1"/>
    </xf>
    <xf numFmtId="49" fontId="72" fillId="11" borderId="22" xfId="57" applyNumberFormat="1" applyFont="1" applyFill="1" applyBorder="1" applyAlignment="1">
      <alignment horizontal="center" vertical="center" wrapText="1"/>
    </xf>
    <xf numFmtId="49" fontId="23" fillId="16" borderId="14" xfId="81" applyNumberFormat="1" applyFont="1" applyFill="1" applyBorder="1" applyAlignment="1">
      <alignment vertical="center" wrapText="1"/>
      <protection/>
    </xf>
    <xf numFmtId="13" fontId="81" fillId="11" borderId="22" xfId="57" applyNumberFormat="1" applyFont="1" applyFill="1" applyBorder="1" applyAlignment="1">
      <alignment horizontal="center" vertical="center" wrapText="1"/>
    </xf>
    <xf numFmtId="44" fontId="77" fillId="11" borderId="25" xfId="57" applyFont="1" applyFill="1" applyBorder="1" applyAlignment="1">
      <alignment horizontal="center" vertical="center" wrapText="1"/>
    </xf>
    <xf numFmtId="13" fontId="81" fillId="11" borderId="26" xfId="57" applyNumberFormat="1" applyFont="1" applyFill="1" applyBorder="1" applyAlignment="1">
      <alignment horizontal="center" vertical="center" wrapText="1"/>
    </xf>
    <xf numFmtId="14" fontId="81" fillId="11" borderId="10" xfId="57" applyNumberFormat="1" applyFont="1" applyFill="1" applyBorder="1" applyAlignment="1">
      <alignment horizontal="center" vertical="center" wrapText="1"/>
    </xf>
    <xf numFmtId="14" fontId="81" fillId="11" borderId="27" xfId="57" applyNumberFormat="1" applyFont="1" applyFill="1" applyBorder="1" applyAlignment="1">
      <alignment horizontal="center" vertical="center" wrapText="1"/>
    </xf>
    <xf numFmtId="13" fontId="82" fillId="11" borderId="10" xfId="57" applyNumberFormat="1" applyFont="1" applyFill="1" applyBorder="1" applyAlignment="1">
      <alignment horizontal="center" vertical="center" wrapText="1"/>
    </xf>
    <xf numFmtId="49" fontId="82" fillId="11" borderId="25" xfId="57" applyNumberFormat="1" applyFont="1" applyFill="1" applyBorder="1" applyAlignment="1">
      <alignment horizontal="center" vertical="center" wrapText="1"/>
    </xf>
    <xf numFmtId="0" fontId="114" fillId="11" borderId="28" xfId="0" applyFont="1" applyFill="1" applyBorder="1" applyAlignment="1">
      <alignment horizontal="center" vertical="center" wrapText="1"/>
    </xf>
    <xf numFmtId="44" fontId="77" fillId="11" borderId="10" xfId="57" applyFont="1" applyFill="1" applyBorder="1" applyAlignment="1">
      <alignment horizontal="center" vertical="center" wrapText="1"/>
    </xf>
    <xf numFmtId="13" fontId="81" fillId="11" borderId="29" xfId="57" applyNumberFormat="1" applyFont="1" applyFill="1" applyBorder="1" applyAlignment="1">
      <alignment horizontal="center" vertical="center" wrapText="1"/>
    </xf>
    <xf numFmtId="14" fontId="81" fillId="11" borderId="29" xfId="57" applyNumberFormat="1" applyFont="1" applyFill="1" applyBorder="1" applyAlignment="1">
      <alignment horizontal="center" vertical="center" wrapText="1"/>
    </xf>
    <xf numFmtId="13" fontId="82" fillId="11" borderId="30" xfId="57" applyNumberFormat="1" applyFont="1" applyFill="1" applyBorder="1" applyAlignment="1">
      <alignment horizontal="center" vertical="center" wrapText="1"/>
    </xf>
    <xf numFmtId="14" fontId="81" fillId="11" borderId="25" xfId="57" applyNumberFormat="1" applyFont="1" applyFill="1" applyBorder="1" applyAlignment="1">
      <alignment horizontal="center" vertical="center" wrapText="1"/>
    </xf>
    <xf numFmtId="14" fontId="81" fillId="11" borderId="31" xfId="57" applyNumberFormat="1" applyFont="1" applyFill="1" applyBorder="1" applyAlignment="1">
      <alignment horizontal="center" vertical="center" wrapText="1"/>
    </xf>
    <xf numFmtId="44" fontId="81" fillId="11" borderId="22" xfId="57" applyFont="1" applyFill="1" applyBorder="1" applyAlignment="1">
      <alignment horizontal="center" vertical="center" wrapText="1"/>
    </xf>
    <xf numFmtId="14" fontId="81" fillId="11" borderId="22" xfId="57" applyNumberFormat="1" applyFont="1" applyFill="1" applyBorder="1" applyAlignment="1">
      <alignment horizontal="center" vertical="center" wrapText="1"/>
    </xf>
    <xf numFmtId="13" fontId="82" fillId="11" borderId="22" xfId="57" applyNumberFormat="1" applyFont="1" applyFill="1" applyBorder="1" applyAlignment="1">
      <alignment horizontal="center" vertical="center" wrapText="1"/>
    </xf>
    <xf numFmtId="8" fontId="77" fillId="11" borderId="22" xfId="57" applyNumberFormat="1" applyFont="1" applyFill="1" applyBorder="1" applyAlignment="1">
      <alignment horizontal="center" vertical="center" wrapText="1"/>
    </xf>
    <xf numFmtId="13" fontId="82" fillId="11" borderId="25" xfId="57" applyNumberFormat="1" applyFont="1" applyFill="1" applyBorder="1" applyAlignment="1">
      <alignment horizontal="center" vertical="center" wrapText="1"/>
    </xf>
    <xf numFmtId="14" fontId="81" fillId="11" borderId="26" xfId="57" applyNumberFormat="1" applyFont="1" applyFill="1" applyBorder="1" applyAlignment="1">
      <alignment horizontal="center" vertical="center" wrapText="1"/>
    </xf>
    <xf numFmtId="0" fontId="26" fillId="0" borderId="0" xfId="0" applyFont="1" applyAlignment="1">
      <alignment horizontal="center" vertical="center"/>
    </xf>
    <xf numFmtId="0" fontId="26" fillId="0" borderId="0" xfId="0" applyFont="1" applyFill="1" applyAlignment="1">
      <alignment horizontal="center" vertical="center"/>
    </xf>
    <xf numFmtId="44" fontId="81" fillId="0" borderId="22" xfId="57" applyFont="1" applyFill="1" applyBorder="1" applyAlignment="1">
      <alignment horizontal="center" vertical="center" wrapText="1"/>
    </xf>
    <xf numFmtId="14" fontId="81" fillId="0" borderId="22" xfId="57" applyNumberFormat="1" applyFont="1" applyFill="1" applyBorder="1" applyAlignment="1">
      <alignment horizontal="center" vertical="center" wrapText="1"/>
    </xf>
    <xf numFmtId="13" fontId="82" fillId="0" borderId="22" xfId="57" applyNumberFormat="1" applyFont="1" applyFill="1" applyBorder="1" applyAlignment="1">
      <alignment horizontal="center" vertical="center" wrapText="1"/>
    </xf>
    <xf numFmtId="0" fontId="3" fillId="0" borderId="0" xfId="0" applyFont="1" applyAlignment="1">
      <alignment/>
    </xf>
    <xf numFmtId="44" fontId="83" fillId="0" borderId="22" xfId="57" applyFont="1" applyFill="1" applyBorder="1" applyAlignment="1">
      <alignment horizontal="center" vertical="center" wrapText="1"/>
    </xf>
    <xf numFmtId="44" fontId="83" fillId="11" borderId="22" xfId="57" applyFont="1" applyFill="1" applyBorder="1" applyAlignment="1">
      <alignment horizontal="center" vertical="center" wrapText="1"/>
    </xf>
    <xf numFmtId="44" fontId="83" fillId="11" borderId="25" xfId="57" applyFont="1" applyFill="1" applyBorder="1" applyAlignment="1">
      <alignment horizontal="center" vertical="center" wrapText="1"/>
    </xf>
    <xf numFmtId="44" fontId="83" fillId="11" borderId="29" xfId="57" applyFont="1" applyFill="1" applyBorder="1" applyAlignment="1">
      <alignment horizontal="center" vertical="center" wrapText="1"/>
    </xf>
    <xf numFmtId="8" fontId="83" fillId="11" borderId="22" xfId="57" applyNumberFormat="1" applyFont="1" applyFill="1" applyBorder="1" applyAlignment="1">
      <alignment horizontal="center" vertical="center" wrapText="1"/>
    </xf>
    <xf numFmtId="44" fontId="72" fillId="11" borderId="22" xfId="57" applyFont="1" applyFill="1" applyBorder="1" applyAlignment="1">
      <alignment horizontal="center" vertical="center" wrapText="1"/>
    </xf>
    <xf numFmtId="0" fontId="114" fillId="11" borderId="22" xfId="0" applyFont="1" applyFill="1" applyBorder="1" applyAlignment="1">
      <alignment horizontal="center" vertical="center" wrapText="1"/>
    </xf>
    <xf numFmtId="0" fontId="114" fillId="11" borderId="10" xfId="0" applyFont="1" applyFill="1" applyBorder="1" applyAlignment="1">
      <alignment horizontal="center" vertical="center" wrapText="1"/>
    </xf>
    <xf numFmtId="49" fontId="82" fillId="11" borderId="22" xfId="57" applyNumberFormat="1" applyFont="1" applyFill="1" applyBorder="1" applyAlignment="1">
      <alignment horizontal="center" vertical="center" wrapText="1"/>
    </xf>
    <xf numFmtId="0" fontId="16" fillId="0" borderId="32" xfId="82" applyFont="1" applyFill="1" applyBorder="1" applyAlignment="1">
      <alignment horizontal="left" vertical="center" wrapText="1"/>
      <protection/>
    </xf>
    <xf numFmtId="0" fontId="16" fillId="0" borderId="33" xfId="82" applyFont="1" applyFill="1" applyBorder="1" applyAlignment="1">
      <alignment horizontal="left" vertical="center" wrapText="1"/>
      <protection/>
    </xf>
    <xf numFmtId="0" fontId="16" fillId="0" borderId="34" xfId="82" applyFont="1" applyFill="1" applyBorder="1" applyAlignment="1">
      <alignment horizontal="left" vertical="center" wrapText="1"/>
      <protection/>
    </xf>
    <xf numFmtId="0" fontId="14" fillId="0" borderId="0" xfId="81" applyFont="1" applyFill="1" applyBorder="1" applyAlignment="1">
      <alignment horizontal="center" vertical="center" wrapText="1"/>
      <protection/>
    </xf>
    <xf numFmtId="0" fontId="14" fillId="0" borderId="35" xfId="81" applyFont="1" applyFill="1" applyBorder="1" applyAlignment="1">
      <alignment horizontal="center" vertical="center" wrapText="1"/>
      <protection/>
    </xf>
    <xf numFmtId="0" fontId="7" fillId="0" borderId="0" xfId="0" applyFont="1" applyAlignment="1">
      <alignment horizontal="center"/>
    </xf>
    <xf numFmtId="0" fontId="2" fillId="0" borderId="0" xfId="0" applyFont="1" applyAlignment="1">
      <alignment horizontal="center"/>
    </xf>
    <xf numFmtId="0" fontId="8" fillId="4" borderId="21"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10" fillId="31" borderId="37" xfId="82" applyFont="1" applyFill="1" applyBorder="1" applyAlignment="1">
      <alignment horizontal="center" vertical="center" wrapText="1"/>
      <protection/>
    </xf>
    <xf numFmtId="0" fontId="10" fillId="31" borderId="38" xfId="82" applyFont="1" applyFill="1" applyBorder="1" applyAlignment="1">
      <alignment horizontal="center" vertical="center" wrapText="1"/>
      <protection/>
    </xf>
    <xf numFmtId="0" fontId="8" fillId="31" borderId="37" xfId="82" applyFont="1" applyFill="1" applyBorder="1" applyAlignment="1">
      <alignment horizontal="center" vertical="center" wrapText="1"/>
      <protection/>
    </xf>
    <xf numFmtId="0" fontId="8" fillId="31" borderId="38" xfId="82" applyFont="1" applyFill="1" applyBorder="1" applyAlignment="1">
      <alignment horizontal="center" vertical="center" wrapText="1"/>
      <protection/>
    </xf>
    <xf numFmtId="7" fontId="18" fillId="0" borderId="39" xfId="54" applyNumberFormat="1" applyFont="1" applyFill="1" applyBorder="1" applyAlignment="1" applyProtection="1">
      <alignment horizontal="center" vertical="center" wrapText="1"/>
      <protection hidden="1"/>
    </xf>
    <xf numFmtId="7" fontId="18" fillId="0" borderId="40" xfId="54" applyNumberFormat="1" applyFont="1" applyFill="1" applyBorder="1" applyAlignment="1" applyProtection="1">
      <alignment horizontal="center" vertical="center" wrapText="1"/>
      <protection hidden="1"/>
    </xf>
    <xf numFmtId="7" fontId="18" fillId="0" borderId="41" xfId="54" applyNumberFormat="1" applyFont="1" applyFill="1" applyBorder="1" applyAlignment="1" applyProtection="1">
      <alignment horizontal="center" vertical="center" wrapText="1"/>
      <protection hidden="1"/>
    </xf>
    <xf numFmtId="0" fontId="14" fillId="4" borderId="0" xfId="81" applyFont="1" applyFill="1" applyBorder="1" applyAlignment="1">
      <alignment horizontal="center" vertical="center" wrapText="1"/>
      <protection/>
    </xf>
    <xf numFmtId="0" fontId="3" fillId="0" borderId="0" xfId="82" applyFont="1" applyFill="1" applyBorder="1" applyAlignment="1" applyProtection="1">
      <alignment horizontal="center" vertical="center" wrapText="1"/>
      <protection hidden="1"/>
    </xf>
    <xf numFmtId="0" fontId="2" fillId="0" borderId="0" xfId="0" applyFont="1" applyAlignment="1">
      <alignment horizontal="center"/>
    </xf>
    <xf numFmtId="0" fontId="28" fillId="0" borderId="0" xfId="0" applyFont="1" applyAlignment="1">
      <alignment horizontal="center"/>
    </xf>
    <xf numFmtId="0" fontId="25" fillId="0" borderId="32" xfId="82" applyFont="1" applyFill="1" applyBorder="1" applyAlignment="1">
      <alignment horizontal="left" vertical="center" wrapText="1"/>
      <protection/>
    </xf>
    <xf numFmtId="0" fontId="25" fillId="0" borderId="33" xfId="82" applyFont="1" applyFill="1" applyBorder="1" applyAlignment="1">
      <alignment horizontal="left" vertical="center" wrapText="1"/>
      <protection/>
    </xf>
    <xf numFmtId="0" fontId="25" fillId="0" borderId="34" xfId="82" applyFont="1" applyFill="1" applyBorder="1" applyAlignment="1">
      <alignment horizontal="left" vertical="center" wrapText="1"/>
      <protection/>
    </xf>
    <xf numFmtId="15" fontId="17" fillId="0" borderId="30" xfId="81" applyNumberFormat="1" applyFont="1" applyFill="1" applyBorder="1" applyAlignment="1">
      <alignment horizontal="center" vertical="center" wrapText="1"/>
      <protection/>
    </xf>
    <xf numFmtId="15" fontId="17" fillId="0" borderId="29" xfId="81" applyNumberFormat="1" applyFont="1" applyFill="1" applyBorder="1" applyAlignment="1">
      <alignment horizontal="center" vertical="center" wrapText="1"/>
      <protection/>
    </xf>
    <xf numFmtId="15" fontId="17" fillId="0" borderId="22" xfId="81" applyNumberFormat="1" applyFont="1" applyFill="1" applyBorder="1" applyAlignment="1">
      <alignment horizontal="center" vertical="center" wrapText="1"/>
      <protection/>
    </xf>
    <xf numFmtId="9" fontId="34" fillId="0" borderId="30" xfId="84" applyFont="1" applyFill="1" applyBorder="1" applyAlignment="1">
      <alignment horizontal="center" vertical="center" wrapText="1"/>
    </xf>
    <xf numFmtId="9" fontId="34" fillId="0" borderId="29" xfId="84" applyFont="1" applyFill="1" applyBorder="1" applyAlignment="1">
      <alignment horizontal="center" vertical="center" wrapText="1"/>
    </xf>
    <xf numFmtId="9" fontId="34" fillId="0" borderId="22" xfId="84" applyFont="1" applyFill="1" applyBorder="1" applyAlignment="1">
      <alignment horizontal="center" vertical="center" wrapText="1"/>
    </xf>
    <xf numFmtId="0" fontId="16" fillId="0" borderId="26" xfId="82" applyFont="1" applyFill="1" applyBorder="1" applyAlignment="1">
      <alignment horizontal="left" vertical="center" wrapText="1"/>
      <protection/>
    </xf>
    <xf numFmtId="0" fontId="16" fillId="0" borderId="28" xfId="82" applyFont="1" applyFill="1" applyBorder="1" applyAlignment="1">
      <alignment horizontal="left" vertical="center" wrapText="1"/>
      <protection/>
    </xf>
    <xf numFmtId="0" fontId="9" fillId="3" borderId="2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10" fillId="33" borderId="43" xfId="82" applyFont="1" applyFill="1" applyBorder="1" applyAlignment="1">
      <alignment horizontal="center" vertical="center" wrapText="1"/>
      <protection/>
    </xf>
    <xf numFmtId="0" fontId="10" fillId="33" borderId="37" xfId="82" applyFont="1" applyFill="1" applyBorder="1" applyAlignment="1">
      <alignment horizontal="center" vertical="center" wrapText="1"/>
      <protection/>
    </xf>
    <xf numFmtId="0" fontId="10" fillId="33" borderId="38" xfId="82" applyFont="1" applyFill="1" applyBorder="1" applyAlignment="1">
      <alignment horizontal="center" vertical="center" wrapText="1"/>
      <protection/>
    </xf>
    <xf numFmtId="0" fontId="8" fillId="33" borderId="44" xfId="82" applyFont="1" applyFill="1" applyBorder="1" applyAlignment="1">
      <alignment horizontal="center" vertical="center" wrapText="1"/>
      <protection/>
    </xf>
    <xf numFmtId="0" fontId="8" fillId="33" borderId="45" xfId="82" applyFont="1" applyFill="1" applyBorder="1" applyAlignment="1">
      <alignment horizontal="center" vertical="center" wrapText="1"/>
      <protection/>
    </xf>
    <xf numFmtId="0" fontId="14" fillId="3" borderId="27" xfId="81" applyFont="1" applyFill="1" applyBorder="1" applyAlignment="1">
      <alignment horizontal="center" vertical="center" wrapText="1"/>
      <protection/>
    </xf>
    <xf numFmtId="0" fontId="14" fillId="32" borderId="30" xfId="81" applyFont="1" applyFill="1" applyBorder="1" applyAlignment="1">
      <alignment horizontal="center" vertical="center" wrapText="1"/>
      <protection/>
    </xf>
    <xf numFmtId="0" fontId="14" fillId="32" borderId="29" xfId="81" applyFont="1" applyFill="1" applyBorder="1" applyAlignment="1">
      <alignment horizontal="center" vertical="center" wrapText="1"/>
      <protection/>
    </xf>
    <xf numFmtId="0" fontId="14" fillId="32" borderId="22" xfId="81" applyFont="1" applyFill="1" applyBorder="1" applyAlignment="1">
      <alignment horizontal="center" vertical="center" wrapText="1"/>
      <protection/>
    </xf>
    <xf numFmtId="9" fontId="23" fillId="0" borderId="30" xfId="84" applyFont="1" applyFill="1" applyBorder="1" applyAlignment="1">
      <alignment horizontal="left" vertical="center" wrapText="1"/>
    </xf>
    <xf numFmtId="9" fontId="23" fillId="0" borderId="29" xfId="84" applyFont="1" applyFill="1" applyBorder="1" applyAlignment="1">
      <alignment horizontal="left" vertical="center" wrapText="1"/>
    </xf>
    <xf numFmtId="9" fontId="23" fillId="0" borderId="22" xfId="84" applyFont="1" applyFill="1" applyBorder="1" applyAlignment="1">
      <alignment horizontal="left" vertical="center" wrapText="1"/>
    </xf>
    <xf numFmtId="44" fontId="33" fillId="0" borderId="30" xfId="54" applyFont="1" applyFill="1" applyBorder="1" applyAlignment="1" applyProtection="1">
      <alignment horizontal="center" vertical="center" wrapText="1"/>
      <protection hidden="1"/>
    </xf>
    <xf numFmtId="44" fontId="33" fillId="0" borderId="29" xfId="54" applyFont="1" applyFill="1" applyBorder="1" applyAlignment="1" applyProtection="1">
      <alignment horizontal="center" vertical="center" wrapText="1"/>
      <protection hidden="1"/>
    </xf>
    <xf numFmtId="44" fontId="33" fillId="0" borderId="22" xfId="54" applyFont="1" applyFill="1" applyBorder="1" applyAlignment="1" applyProtection="1">
      <alignment horizontal="center" vertical="center" wrapText="1"/>
      <protection hidden="1"/>
    </xf>
    <xf numFmtId="0" fontId="4" fillId="32" borderId="30" xfId="82" applyFont="1" applyFill="1" applyBorder="1" applyAlignment="1" applyProtection="1">
      <alignment horizontal="center" vertical="center" wrapText="1"/>
      <protection hidden="1"/>
    </xf>
    <xf numFmtId="0" fontId="4" fillId="32" borderId="29" xfId="82" applyFont="1" applyFill="1" applyBorder="1" applyAlignment="1" applyProtection="1">
      <alignment horizontal="center" vertical="center" wrapText="1"/>
      <protection hidden="1"/>
    </xf>
    <xf numFmtId="0" fontId="4" fillId="32" borderId="22" xfId="82" applyFont="1" applyFill="1" applyBorder="1" applyAlignment="1" applyProtection="1">
      <alignment horizontal="center" vertical="center" wrapText="1"/>
      <protection hidden="1"/>
    </xf>
    <xf numFmtId="0" fontId="35" fillId="0" borderId="30" xfId="82" applyFont="1" applyFill="1" applyBorder="1" applyAlignment="1" applyProtection="1">
      <alignment horizontal="justify" vertical="center" wrapText="1"/>
      <protection hidden="1"/>
    </xf>
    <xf numFmtId="0" fontId="35" fillId="0" borderId="29" xfId="82" applyFont="1" applyFill="1" applyBorder="1" applyAlignment="1" applyProtection="1">
      <alignment horizontal="justify" vertical="center" wrapText="1"/>
      <protection hidden="1"/>
    </xf>
    <xf numFmtId="0" fontId="35" fillId="0" borderId="22" xfId="82" applyFont="1" applyFill="1" applyBorder="1" applyAlignment="1" applyProtection="1">
      <alignment horizontal="justify" vertical="center" wrapText="1"/>
      <protection hidden="1"/>
    </xf>
    <xf numFmtId="0" fontId="76" fillId="0" borderId="0" xfId="67" applyFont="1" applyAlignment="1">
      <alignment horizontal="center" vertical="center" wrapText="1"/>
      <protection/>
    </xf>
    <xf numFmtId="0" fontId="76" fillId="0" borderId="0" xfId="67" applyFont="1" applyAlignment="1">
      <alignment horizontal="center" vertical="center"/>
      <protection/>
    </xf>
    <xf numFmtId="0" fontId="72" fillId="0" borderId="0" xfId="81" applyFont="1" applyAlignment="1">
      <alignment horizontal="center" vertical="center" wrapText="1"/>
      <protection/>
    </xf>
    <xf numFmtId="0" fontId="74" fillId="0" borderId="0" xfId="81" applyFont="1" applyAlignment="1">
      <alignment horizontal="center" vertical="center" wrapText="1"/>
      <protection/>
    </xf>
    <xf numFmtId="0" fontId="79" fillId="37" borderId="0" xfId="67" applyFont="1" applyFill="1" applyBorder="1" applyAlignment="1">
      <alignment horizontal="left" vertical="center" wrapText="1"/>
      <protection/>
    </xf>
    <xf numFmtId="0" fontId="76" fillId="0" borderId="0" xfId="67" applyFont="1" applyBorder="1" applyAlignment="1">
      <alignment horizontal="center" vertical="center" wrapText="1"/>
      <protection/>
    </xf>
    <xf numFmtId="0" fontId="23" fillId="36" borderId="37" xfId="81" applyFont="1" applyFill="1" applyBorder="1" applyAlignment="1">
      <alignment horizontal="left" vertical="center" wrapText="1"/>
      <protection/>
    </xf>
    <xf numFmtId="0" fontId="23" fillId="36" borderId="38" xfId="81" applyFont="1" applyFill="1" applyBorder="1" applyAlignment="1">
      <alignment horizontal="left" vertical="center" wrapText="1"/>
      <protection/>
    </xf>
    <xf numFmtId="0" fontId="72" fillId="0" borderId="0" xfId="81" applyFont="1" applyAlignment="1">
      <alignment horizontal="left" vertical="center" wrapText="1"/>
      <protection/>
    </xf>
    <xf numFmtId="0" fontId="42" fillId="16" borderId="14" xfId="81" applyFont="1" applyFill="1" applyBorder="1" applyAlignment="1">
      <alignment horizontal="center" vertical="center" wrapText="1"/>
      <protection/>
    </xf>
  </cellXfs>
  <cellStyles count="8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Moneda 2" xfId="56"/>
    <cellStyle name="Moneda 2 2" xfId="57"/>
    <cellStyle name="Moneda 3" xfId="58"/>
    <cellStyle name="Moneda 3 2" xfId="59"/>
    <cellStyle name="Moneda 3 3" xfId="60"/>
    <cellStyle name="Moneda 3 4" xfId="61"/>
    <cellStyle name="Moneda 3 4 2" xfId="62"/>
    <cellStyle name="Moneda 3 4 2 2" xfId="63"/>
    <cellStyle name="Moneda 3 4 3" xfId="64"/>
    <cellStyle name="Moneda 4" xfId="65"/>
    <cellStyle name="Neutral" xfId="66"/>
    <cellStyle name="Normal 2" xfId="67"/>
    <cellStyle name="Normal 2 2" xfId="68"/>
    <cellStyle name="Normal 2 2 2" xfId="69"/>
    <cellStyle name="Normal 2 2 3" xfId="70"/>
    <cellStyle name="Normal 2 2 3 2" xfId="71"/>
    <cellStyle name="Normal 2 2 3 2 2" xfId="72"/>
    <cellStyle name="Normal 2 2 3 2_1. Control de Obra 2014" xfId="73"/>
    <cellStyle name="Normal 2 2 3 3" xfId="74"/>
    <cellStyle name="Normal 2 2 3_1. Control de Obra 2014" xfId="75"/>
    <cellStyle name="Normal 2 2_1. Control de Obra 2014" xfId="76"/>
    <cellStyle name="Normal 3" xfId="77"/>
    <cellStyle name="Normal 3 2" xfId="78"/>
    <cellStyle name="Normal 3_1. Control de Obra 2014" xfId="79"/>
    <cellStyle name="Normal 4" xfId="80"/>
    <cellStyle name="Normal_Hoja1" xfId="81"/>
    <cellStyle name="Normal_Hoja2" xfId="82"/>
    <cellStyle name="Notas" xfId="83"/>
    <cellStyle name="Percent" xfId="84"/>
    <cellStyle name="Porcentual 2" xfId="85"/>
    <cellStyle name="Porcentual 2 2" xfId="86"/>
    <cellStyle name="Porcentual 3" xfId="87"/>
    <cellStyle name="Porcentual 3 2" xfId="88"/>
    <cellStyle name="Porcentual 3 3" xfId="89"/>
    <cellStyle name="Porcentual 3 4" xfId="90"/>
    <cellStyle name="Porcentual 3 4 2" xfId="91"/>
    <cellStyle name="Porcentual 3 4 2 2" xfId="92"/>
    <cellStyle name="Porcentual 3 4 3" xfId="93"/>
    <cellStyle name="Salida" xfId="94"/>
    <cellStyle name="Texto de advertencia" xfId="95"/>
    <cellStyle name="Texto explicativo" xfId="96"/>
    <cellStyle name="Título" xfId="97"/>
    <cellStyle name="Título 1" xfId="98"/>
    <cellStyle name="Título 2" xfId="99"/>
    <cellStyle name="Título 3" xfId="100"/>
    <cellStyle name="Total"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809625</xdr:colOff>
      <xdr:row>7</xdr:row>
      <xdr:rowOff>9525</xdr:rowOff>
    </xdr:to>
    <xdr:pic>
      <xdr:nvPicPr>
        <xdr:cNvPr id="1" name="Imagen 1" descr="logo rojo"/>
        <xdr:cNvPicPr preferRelativeResize="1">
          <a:picLocks noChangeAspect="1"/>
        </xdr:cNvPicPr>
      </xdr:nvPicPr>
      <xdr:blipFill>
        <a:blip r:embed="rId1"/>
        <a:stretch>
          <a:fillRect/>
        </a:stretch>
      </xdr:blipFill>
      <xdr:spPr>
        <a:xfrm>
          <a:off x="0" y="9525"/>
          <a:ext cx="4714875" cy="1828800"/>
        </a:xfrm>
        <a:prstGeom prst="rect">
          <a:avLst/>
        </a:prstGeom>
        <a:noFill/>
        <a:ln w="9525" cmpd="sng">
          <a:noFill/>
        </a:ln>
      </xdr:spPr>
    </xdr:pic>
    <xdr:clientData/>
  </xdr:twoCellAnchor>
  <xdr:twoCellAnchor>
    <xdr:from>
      <xdr:col>3</xdr:col>
      <xdr:colOff>47625</xdr:colOff>
      <xdr:row>0</xdr:row>
      <xdr:rowOff>47625</xdr:rowOff>
    </xdr:from>
    <xdr:to>
      <xdr:col>13</xdr:col>
      <xdr:colOff>1695450</xdr:colOff>
      <xdr:row>7</xdr:row>
      <xdr:rowOff>28575</xdr:rowOff>
    </xdr:to>
    <xdr:sp>
      <xdr:nvSpPr>
        <xdr:cNvPr id="2" name="Rectangle 4"/>
        <xdr:cNvSpPr>
          <a:spLocks/>
        </xdr:cNvSpPr>
      </xdr:nvSpPr>
      <xdr:spPr>
        <a:xfrm>
          <a:off x="5543550" y="47625"/>
          <a:ext cx="22117050" cy="180975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800" b="0" i="0" u="none" baseline="0">
              <a:solidFill>
                <a:srgbClr val="FFFFFF"/>
              </a:solidFill>
            </a:rPr>
            <a:t>                                                                                                                                                                                                                                                    Punto  6.) </a:t>
          </a:r>
          <a:r>
            <a:rPr lang="en-US" cap="none" sz="2400" b="0" i="0" u="none" baseline="0">
              <a:solidFill>
                <a:srgbClr val="FFFFFF"/>
              </a:solidFill>
            </a:rPr>
            <a:t>                     Dirección General de Obras Públicas                                                        </a:t>
          </a:r>
          <a:r>
            <a:rPr lang="en-US" cap="none" sz="1800" b="0" i="0" u="none" baseline="0">
              <a:solidFill>
                <a:srgbClr val="FFFFFF"/>
              </a:solidFill>
            </a:rPr>
            <a:t>Sesión 04/10 Ordinaria                           Dirección de Construcción 
</a:t>
          </a:r>
          <a:r>
            <a:rPr lang="en-US" cap="none" sz="1800" b="0" i="0" u="none" baseline="0">
              <a:solidFill>
                <a:srgbClr val="FFFFFF"/>
              </a:solidFill>
            </a:rPr>
            <a:t>                                              Depto. Presupuestos y Contratos                 
</a:t>
          </a:r>
          <a:r>
            <a:rPr lang="en-US" cap="none" sz="2000" b="0" i="0" u="none" baseline="0">
              <a:solidFill>
                <a:srgbClr val="FFFFFF"/>
              </a:solidFill>
            </a:rPr>
            <a:t>                                             </a:t>
          </a:r>
          <a:r>
            <a:rPr lang="en-US" cap="none" sz="2000" b="0" i="0" u="none" baseline="0">
              <a:solidFill>
                <a:srgbClr val="FFFFFF"/>
              </a:solidFill>
            </a:rPr>
            <a:t>RELACION DE OBRAS</a:t>
          </a:r>
          <a:r>
            <a:rPr lang="en-US" cap="none" sz="2000" b="0" i="0" u="none" baseline="0">
              <a:solidFill>
                <a:srgbClr val="FFFFFF"/>
              </a:solidFill>
            </a:rPr>
            <a:t>                                                 </a:t>
          </a:r>
        </a:p>
      </xdr:txBody>
    </xdr:sp>
    <xdr:clientData/>
  </xdr:twoCellAnchor>
  <xdr:twoCellAnchor>
    <xdr:from>
      <xdr:col>4</xdr:col>
      <xdr:colOff>923925</xdr:colOff>
      <xdr:row>9</xdr:row>
      <xdr:rowOff>0</xdr:rowOff>
    </xdr:from>
    <xdr:to>
      <xdr:col>5</xdr:col>
      <xdr:colOff>962025</xdr:colOff>
      <xdr:row>9</xdr:row>
      <xdr:rowOff>0</xdr:rowOff>
    </xdr:to>
    <xdr:sp>
      <xdr:nvSpPr>
        <xdr:cNvPr id="3" name="Text Box 478"/>
        <xdr:cNvSpPr txBox="1">
          <a:spLocks noChangeArrowheads="1"/>
        </xdr:cNvSpPr>
      </xdr:nvSpPr>
      <xdr:spPr>
        <a:xfrm>
          <a:off x="8982075" y="2476500"/>
          <a:ext cx="2924175"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3</xdr:col>
      <xdr:colOff>2552700</xdr:colOff>
      <xdr:row>9</xdr:row>
      <xdr:rowOff>0</xdr:rowOff>
    </xdr:from>
    <xdr:to>
      <xdr:col>8</xdr:col>
      <xdr:colOff>1962150</xdr:colOff>
      <xdr:row>9</xdr:row>
      <xdr:rowOff>0</xdr:rowOff>
    </xdr:to>
    <xdr:sp>
      <xdr:nvSpPr>
        <xdr:cNvPr id="4" name="Text Box 478"/>
        <xdr:cNvSpPr txBox="1">
          <a:spLocks noChangeArrowheads="1"/>
        </xdr:cNvSpPr>
      </xdr:nvSpPr>
      <xdr:spPr>
        <a:xfrm>
          <a:off x="8048625" y="2476500"/>
          <a:ext cx="7600950"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6.2 Relacion de Obras Pendientes de contratar Ya Autorizadas por la CAOP CONCURSOS POR INVITACION (CI)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809625</xdr:colOff>
      <xdr:row>7</xdr:row>
      <xdr:rowOff>9525</xdr:rowOff>
    </xdr:to>
    <xdr:pic>
      <xdr:nvPicPr>
        <xdr:cNvPr id="1" name="Imagen 1" descr="logo rojo"/>
        <xdr:cNvPicPr preferRelativeResize="1">
          <a:picLocks noChangeAspect="1"/>
        </xdr:cNvPicPr>
      </xdr:nvPicPr>
      <xdr:blipFill>
        <a:blip r:embed="rId1"/>
        <a:stretch>
          <a:fillRect/>
        </a:stretch>
      </xdr:blipFill>
      <xdr:spPr>
        <a:xfrm>
          <a:off x="0" y="9525"/>
          <a:ext cx="4714875" cy="1828800"/>
        </a:xfrm>
        <a:prstGeom prst="rect">
          <a:avLst/>
        </a:prstGeom>
        <a:noFill/>
        <a:ln w="9525" cmpd="sng">
          <a:noFill/>
        </a:ln>
      </xdr:spPr>
    </xdr:pic>
    <xdr:clientData/>
  </xdr:twoCellAnchor>
  <xdr:twoCellAnchor>
    <xdr:from>
      <xdr:col>3</xdr:col>
      <xdr:colOff>47625</xdr:colOff>
      <xdr:row>0</xdr:row>
      <xdr:rowOff>47625</xdr:rowOff>
    </xdr:from>
    <xdr:to>
      <xdr:col>13</xdr:col>
      <xdr:colOff>1695450</xdr:colOff>
      <xdr:row>7</xdr:row>
      <xdr:rowOff>28575</xdr:rowOff>
    </xdr:to>
    <xdr:sp>
      <xdr:nvSpPr>
        <xdr:cNvPr id="2" name="Rectangle 4"/>
        <xdr:cNvSpPr>
          <a:spLocks/>
        </xdr:cNvSpPr>
      </xdr:nvSpPr>
      <xdr:spPr>
        <a:xfrm>
          <a:off x="5543550" y="47625"/>
          <a:ext cx="22117050" cy="180975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800" b="0" i="0" u="none" baseline="0">
              <a:solidFill>
                <a:srgbClr val="FFFFFF"/>
              </a:solidFill>
            </a:rPr>
            <a:t>                                                                                                                                                                                                                                                    Punto  6.) </a:t>
          </a:r>
          <a:r>
            <a:rPr lang="en-US" cap="none" sz="2400" b="0" i="0" u="none" baseline="0">
              <a:solidFill>
                <a:srgbClr val="FFFFFF"/>
              </a:solidFill>
            </a:rPr>
            <a:t>                     Dirección General de Obras Públicas                                                        </a:t>
          </a:r>
          <a:r>
            <a:rPr lang="en-US" cap="none" sz="1800" b="0" i="0" u="none" baseline="0">
              <a:solidFill>
                <a:srgbClr val="FFFFFF"/>
              </a:solidFill>
            </a:rPr>
            <a:t>Sesión 04/10 Ordinaria                           Dirección de Construcción 
</a:t>
          </a:r>
          <a:r>
            <a:rPr lang="en-US" cap="none" sz="1800" b="0" i="0" u="none" baseline="0">
              <a:solidFill>
                <a:srgbClr val="FFFFFF"/>
              </a:solidFill>
            </a:rPr>
            <a:t>                                              Depto. Presupuestos y Contratos                 
</a:t>
          </a:r>
          <a:r>
            <a:rPr lang="en-US" cap="none" sz="2000" b="0" i="0" u="none" baseline="0">
              <a:solidFill>
                <a:srgbClr val="FFFFFF"/>
              </a:solidFill>
            </a:rPr>
            <a:t>                                             </a:t>
          </a:r>
          <a:r>
            <a:rPr lang="en-US" cap="none" sz="2000" b="0" i="0" u="none" baseline="0">
              <a:solidFill>
                <a:srgbClr val="FFFFFF"/>
              </a:solidFill>
            </a:rPr>
            <a:t>RELACION DE OBRAS</a:t>
          </a:r>
          <a:r>
            <a:rPr lang="en-US" cap="none" sz="2000" b="0" i="0" u="none" baseline="0">
              <a:solidFill>
                <a:srgbClr val="FFFFFF"/>
              </a:solidFill>
            </a:rPr>
            <a:t>                                                 </a:t>
          </a:r>
        </a:p>
      </xdr:txBody>
    </xdr:sp>
    <xdr:clientData/>
  </xdr:twoCellAnchor>
  <xdr:twoCellAnchor>
    <xdr:from>
      <xdr:col>4</xdr:col>
      <xdr:colOff>923925</xdr:colOff>
      <xdr:row>9</xdr:row>
      <xdr:rowOff>0</xdr:rowOff>
    </xdr:from>
    <xdr:to>
      <xdr:col>5</xdr:col>
      <xdr:colOff>962025</xdr:colOff>
      <xdr:row>9</xdr:row>
      <xdr:rowOff>0</xdr:rowOff>
    </xdr:to>
    <xdr:sp>
      <xdr:nvSpPr>
        <xdr:cNvPr id="3" name="Text Box 478"/>
        <xdr:cNvSpPr txBox="1">
          <a:spLocks noChangeArrowheads="1"/>
        </xdr:cNvSpPr>
      </xdr:nvSpPr>
      <xdr:spPr>
        <a:xfrm>
          <a:off x="8982075" y="2476500"/>
          <a:ext cx="2924175"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3</xdr:col>
      <xdr:colOff>2552700</xdr:colOff>
      <xdr:row>9</xdr:row>
      <xdr:rowOff>114300</xdr:rowOff>
    </xdr:from>
    <xdr:to>
      <xdr:col>8</xdr:col>
      <xdr:colOff>1962150</xdr:colOff>
      <xdr:row>10</xdr:row>
      <xdr:rowOff>161925</xdr:rowOff>
    </xdr:to>
    <xdr:sp>
      <xdr:nvSpPr>
        <xdr:cNvPr id="4" name="Text Box 478"/>
        <xdr:cNvSpPr txBox="1">
          <a:spLocks noChangeArrowheads="1"/>
        </xdr:cNvSpPr>
      </xdr:nvSpPr>
      <xdr:spPr>
        <a:xfrm>
          <a:off x="8048625" y="2590800"/>
          <a:ext cx="7600950" cy="140970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6.3 Relacion de Obras Pendientes de contratar Ya Autorizadas por la CAOP CONCURSOS Por Licitacion Publica (LP)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809625</xdr:colOff>
      <xdr:row>7</xdr:row>
      <xdr:rowOff>9525</xdr:rowOff>
    </xdr:to>
    <xdr:pic>
      <xdr:nvPicPr>
        <xdr:cNvPr id="1" name="Imagen 1" descr="logo rojo"/>
        <xdr:cNvPicPr preferRelativeResize="1">
          <a:picLocks noChangeAspect="1"/>
        </xdr:cNvPicPr>
      </xdr:nvPicPr>
      <xdr:blipFill>
        <a:blip r:embed="rId1"/>
        <a:stretch>
          <a:fillRect/>
        </a:stretch>
      </xdr:blipFill>
      <xdr:spPr>
        <a:xfrm>
          <a:off x="0" y="9525"/>
          <a:ext cx="4714875" cy="1828800"/>
        </a:xfrm>
        <a:prstGeom prst="rect">
          <a:avLst/>
        </a:prstGeom>
        <a:noFill/>
        <a:ln w="9525" cmpd="sng">
          <a:noFill/>
        </a:ln>
      </xdr:spPr>
    </xdr:pic>
    <xdr:clientData/>
  </xdr:twoCellAnchor>
  <xdr:twoCellAnchor>
    <xdr:from>
      <xdr:col>3</xdr:col>
      <xdr:colOff>47625</xdr:colOff>
      <xdr:row>0</xdr:row>
      <xdr:rowOff>47625</xdr:rowOff>
    </xdr:from>
    <xdr:to>
      <xdr:col>13</xdr:col>
      <xdr:colOff>1695450</xdr:colOff>
      <xdr:row>7</xdr:row>
      <xdr:rowOff>28575</xdr:rowOff>
    </xdr:to>
    <xdr:sp>
      <xdr:nvSpPr>
        <xdr:cNvPr id="2" name="Rectangle 4"/>
        <xdr:cNvSpPr>
          <a:spLocks/>
        </xdr:cNvSpPr>
      </xdr:nvSpPr>
      <xdr:spPr>
        <a:xfrm>
          <a:off x="5543550" y="47625"/>
          <a:ext cx="22117050" cy="180975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800" b="0" i="0" u="none" baseline="0">
              <a:solidFill>
                <a:srgbClr val="FFFFFF"/>
              </a:solidFill>
            </a:rPr>
            <a:t>                                                                                                                                                                                                                                                    Punto  6.) </a:t>
          </a:r>
          <a:r>
            <a:rPr lang="en-US" cap="none" sz="2400" b="0" i="0" u="none" baseline="0">
              <a:solidFill>
                <a:srgbClr val="FFFFFF"/>
              </a:solidFill>
            </a:rPr>
            <a:t>                     Dirección General de Obras Públicas                                                        </a:t>
          </a:r>
          <a:r>
            <a:rPr lang="en-US" cap="none" sz="1800" b="0" i="0" u="none" baseline="0">
              <a:solidFill>
                <a:srgbClr val="FFFFFF"/>
              </a:solidFill>
            </a:rPr>
            <a:t>Sesión 04/10 Ordinaria                           Dirección de Construcción 
</a:t>
          </a:r>
          <a:r>
            <a:rPr lang="en-US" cap="none" sz="1800" b="0" i="0" u="none" baseline="0">
              <a:solidFill>
                <a:srgbClr val="FFFFFF"/>
              </a:solidFill>
            </a:rPr>
            <a:t>                                              Depto. Presupuestos y Contratos                 
</a:t>
          </a:r>
          <a:r>
            <a:rPr lang="en-US" cap="none" sz="2000" b="0" i="0" u="none" baseline="0">
              <a:solidFill>
                <a:srgbClr val="FFFFFF"/>
              </a:solidFill>
            </a:rPr>
            <a:t>                                             </a:t>
          </a:r>
          <a:r>
            <a:rPr lang="en-US" cap="none" sz="2000" b="0" i="0" u="none" baseline="0">
              <a:solidFill>
                <a:srgbClr val="FFFFFF"/>
              </a:solidFill>
            </a:rPr>
            <a:t>RELACION DE OBRAS</a:t>
          </a:r>
          <a:r>
            <a:rPr lang="en-US" cap="none" sz="2000" b="0" i="0" u="none" baseline="0">
              <a:solidFill>
                <a:srgbClr val="FFFFFF"/>
              </a:solidFill>
            </a:rPr>
            <a:t>                                                 </a:t>
          </a:r>
        </a:p>
      </xdr:txBody>
    </xdr:sp>
    <xdr:clientData/>
  </xdr:twoCellAnchor>
  <xdr:twoCellAnchor>
    <xdr:from>
      <xdr:col>4</xdr:col>
      <xdr:colOff>923925</xdr:colOff>
      <xdr:row>9</xdr:row>
      <xdr:rowOff>0</xdr:rowOff>
    </xdr:from>
    <xdr:to>
      <xdr:col>5</xdr:col>
      <xdr:colOff>962025</xdr:colOff>
      <xdr:row>9</xdr:row>
      <xdr:rowOff>0</xdr:rowOff>
    </xdr:to>
    <xdr:sp>
      <xdr:nvSpPr>
        <xdr:cNvPr id="3" name="Text Box 478"/>
        <xdr:cNvSpPr txBox="1">
          <a:spLocks noChangeArrowheads="1"/>
        </xdr:cNvSpPr>
      </xdr:nvSpPr>
      <xdr:spPr>
        <a:xfrm>
          <a:off x="8982075" y="2476500"/>
          <a:ext cx="2924175"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3</xdr:col>
      <xdr:colOff>2552700</xdr:colOff>
      <xdr:row>9</xdr:row>
      <xdr:rowOff>114300</xdr:rowOff>
    </xdr:from>
    <xdr:to>
      <xdr:col>8</xdr:col>
      <xdr:colOff>1962150</xdr:colOff>
      <xdr:row>10</xdr:row>
      <xdr:rowOff>161925</xdr:rowOff>
    </xdr:to>
    <xdr:sp>
      <xdr:nvSpPr>
        <xdr:cNvPr id="4" name="Text Box 478"/>
        <xdr:cNvSpPr txBox="1">
          <a:spLocks noChangeArrowheads="1"/>
        </xdr:cNvSpPr>
      </xdr:nvSpPr>
      <xdr:spPr>
        <a:xfrm>
          <a:off x="8048625" y="2590800"/>
          <a:ext cx="7600950" cy="140970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6.2 Relacion de Obras Pendientes de contratar Ya Autorizadas por la CAOP CONCURSOS POR INVITACION (CI)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809625</xdr:colOff>
      <xdr:row>7</xdr:row>
      <xdr:rowOff>9525</xdr:rowOff>
    </xdr:to>
    <xdr:pic>
      <xdr:nvPicPr>
        <xdr:cNvPr id="1" name="Imagen 1" descr="logo rojo"/>
        <xdr:cNvPicPr preferRelativeResize="1">
          <a:picLocks noChangeAspect="1"/>
        </xdr:cNvPicPr>
      </xdr:nvPicPr>
      <xdr:blipFill>
        <a:blip r:embed="rId1"/>
        <a:stretch>
          <a:fillRect/>
        </a:stretch>
      </xdr:blipFill>
      <xdr:spPr>
        <a:xfrm>
          <a:off x="0" y="9525"/>
          <a:ext cx="4714875" cy="1828800"/>
        </a:xfrm>
        <a:prstGeom prst="rect">
          <a:avLst/>
        </a:prstGeom>
        <a:noFill/>
        <a:ln w="9525" cmpd="sng">
          <a:noFill/>
        </a:ln>
      </xdr:spPr>
    </xdr:pic>
    <xdr:clientData/>
  </xdr:twoCellAnchor>
  <xdr:twoCellAnchor>
    <xdr:from>
      <xdr:col>3</xdr:col>
      <xdr:colOff>38100</xdr:colOff>
      <xdr:row>0</xdr:row>
      <xdr:rowOff>47625</xdr:rowOff>
    </xdr:from>
    <xdr:to>
      <xdr:col>13</xdr:col>
      <xdr:colOff>1695450</xdr:colOff>
      <xdr:row>7</xdr:row>
      <xdr:rowOff>28575</xdr:rowOff>
    </xdr:to>
    <xdr:sp>
      <xdr:nvSpPr>
        <xdr:cNvPr id="2" name="Rectangle 4"/>
        <xdr:cNvSpPr>
          <a:spLocks/>
        </xdr:cNvSpPr>
      </xdr:nvSpPr>
      <xdr:spPr>
        <a:xfrm>
          <a:off x="5305425" y="47625"/>
          <a:ext cx="23336250" cy="180975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800" b="0" i="0" u="none" baseline="0">
              <a:solidFill>
                <a:srgbClr val="FFFFFF"/>
              </a:solidFill>
            </a:rPr>
            <a:t>                                                                                                                                                                                                                                                    Punto  6.) </a:t>
          </a:r>
          <a:r>
            <a:rPr lang="en-US" cap="none" sz="2400" b="0" i="0" u="none" baseline="0">
              <a:solidFill>
                <a:srgbClr val="FFFFFF"/>
              </a:solidFill>
            </a:rPr>
            <a:t>                     Dirección General de Obras Públicas                                                        </a:t>
          </a:r>
          <a:r>
            <a:rPr lang="en-US" cap="none" sz="1800" b="0" i="0" u="none" baseline="0">
              <a:solidFill>
                <a:srgbClr val="FFFFFF"/>
              </a:solidFill>
            </a:rPr>
            <a:t>Sesión 04/10 Ordinaria                           Dirección de Construcción 
</a:t>
          </a:r>
          <a:r>
            <a:rPr lang="en-US" cap="none" sz="1800" b="0" i="0" u="none" baseline="0">
              <a:solidFill>
                <a:srgbClr val="FFFFFF"/>
              </a:solidFill>
            </a:rPr>
            <a:t>                                              Depto. Presupuestos y Contratos                 
</a:t>
          </a:r>
          <a:r>
            <a:rPr lang="en-US" cap="none" sz="2000" b="0" i="0" u="none" baseline="0">
              <a:solidFill>
                <a:srgbClr val="FFFFFF"/>
              </a:solidFill>
            </a:rPr>
            <a:t>                                             </a:t>
          </a:r>
          <a:r>
            <a:rPr lang="en-US" cap="none" sz="2000" b="0" i="0" u="none" baseline="0">
              <a:solidFill>
                <a:srgbClr val="FFFFFF"/>
              </a:solidFill>
            </a:rPr>
            <a:t>RELACION DE OBRAS</a:t>
          </a:r>
          <a:r>
            <a:rPr lang="en-US" cap="none" sz="2000" b="0" i="0" u="none" baseline="0">
              <a:solidFill>
                <a:srgbClr val="FFFFFF"/>
              </a:solidFill>
            </a:rPr>
            <a:t>                                                 </a:t>
          </a:r>
        </a:p>
      </xdr:txBody>
    </xdr:sp>
    <xdr:clientData/>
  </xdr:twoCellAnchor>
  <xdr:twoCellAnchor>
    <xdr:from>
      <xdr:col>4</xdr:col>
      <xdr:colOff>923925</xdr:colOff>
      <xdr:row>9</xdr:row>
      <xdr:rowOff>0</xdr:rowOff>
    </xdr:from>
    <xdr:to>
      <xdr:col>5</xdr:col>
      <xdr:colOff>962025</xdr:colOff>
      <xdr:row>9</xdr:row>
      <xdr:rowOff>0</xdr:rowOff>
    </xdr:to>
    <xdr:sp>
      <xdr:nvSpPr>
        <xdr:cNvPr id="3" name="Text Box 478"/>
        <xdr:cNvSpPr txBox="1">
          <a:spLocks noChangeArrowheads="1"/>
        </xdr:cNvSpPr>
      </xdr:nvSpPr>
      <xdr:spPr>
        <a:xfrm>
          <a:off x="9486900" y="2476500"/>
          <a:ext cx="3400425"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3</xdr:col>
      <xdr:colOff>2638425</xdr:colOff>
      <xdr:row>9</xdr:row>
      <xdr:rowOff>114300</xdr:rowOff>
    </xdr:from>
    <xdr:to>
      <xdr:col>8</xdr:col>
      <xdr:colOff>2057400</xdr:colOff>
      <xdr:row>10</xdr:row>
      <xdr:rowOff>0</xdr:rowOff>
    </xdr:to>
    <xdr:sp>
      <xdr:nvSpPr>
        <xdr:cNvPr id="4" name="Text Box 478"/>
        <xdr:cNvSpPr txBox="1">
          <a:spLocks noChangeArrowheads="1"/>
        </xdr:cNvSpPr>
      </xdr:nvSpPr>
      <xdr:spPr>
        <a:xfrm>
          <a:off x="7905750" y="2590800"/>
          <a:ext cx="8820150" cy="1247775"/>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6.1 Relacion de Obras Pendientes de contratar Ya Autorizadas por la CAOP Adjudicacion Directa (AD)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809625</xdr:colOff>
      <xdr:row>7</xdr:row>
      <xdr:rowOff>9525</xdr:rowOff>
    </xdr:to>
    <xdr:pic>
      <xdr:nvPicPr>
        <xdr:cNvPr id="1" name="Imagen 1" descr="logo rojo"/>
        <xdr:cNvPicPr preferRelativeResize="1">
          <a:picLocks noChangeAspect="1"/>
        </xdr:cNvPicPr>
      </xdr:nvPicPr>
      <xdr:blipFill>
        <a:blip r:embed="rId1"/>
        <a:stretch>
          <a:fillRect/>
        </a:stretch>
      </xdr:blipFill>
      <xdr:spPr>
        <a:xfrm>
          <a:off x="0" y="9525"/>
          <a:ext cx="4610100" cy="1828800"/>
        </a:xfrm>
        <a:prstGeom prst="rect">
          <a:avLst/>
        </a:prstGeom>
        <a:noFill/>
        <a:ln w="9525" cmpd="sng">
          <a:noFill/>
        </a:ln>
      </xdr:spPr>
    </xdr:pic>
    <xdr:clientData/>
  </xdr:twoCellAnchor>
  <xdr:twoCellAnchor>
    <xdr:from>
      <xdr:col>3</xdr:col>
      <xdr:colOff>47625</xdr:colOff>
      <xdr:row>0</xdr:row>
      <xdr:rowOff>47625</xdr:rowOff>
    </xdr:from>
    <xdr:to>
      <xdr:col>13</xdr:col>
      <xdr:colOff>1695450</xdr:colOff>
      <xdr:row>7</xdr:row>
      <xdr:rowOff>28575</xdr:rowOff>
    </xdr:to>
    <xdr:sp>
      <xdr:nvSpPr>
        <xdr:cNvPr id="2" name="Rectangle 4"/>
        <xdr:cNvSpPr>
          <a:spLocks/>
        </xdr:cNvSpPr>
      </xdr:nvSpPr>
      <xdr:spPr>
        <a:xfrm>
          <a:off x="5057775" y="47625"/>
          <a:ext cx="21964650" cy="180975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800" b="0" i="0" u="none" baseline="0">
              <a:solidFill>
                <a:srgbClr val="FFFFFF"/>
              </a:solidFill>
            </a:rPr>
            <a:t>                                                                                                                                                                                                                                                    Punto  5.) </a:t>
          </a:r>
          <a:r>
            <a:rPr lang="en-US" cap="none" sz="2400" b="0" i="0" u="none" baseline="0">
              <a:solidFill>
                <a:srgbClr val="FFFFFF"/>
              </a:solidFill>
            </a:rPr>
            <a:t>                     Dirección General de Obras Públicas                                                        </a:t>
          </a:r>
          <a:r>
            <a:rPr lang="en-US" cap="none" sz="1800" b="0" i="0" u="none" baseline="0">
              <a:solidFill>
                <a:srgbClr val="FFFFFF"/>
              </a:solidFill>
            </a:rPr>
            <a:t>Sesión 04/10 Ordinaria                           Dirección de Construcción 
</a:t>
          </a:r>
          <a:r>
            <a:rPr lang="en-US" cap="none" sz="1800" b="0" i="0" u="none" baseline="0">
              <a:solidFill>
                <a:srgbClr val="FFFFFF"/>
              </a:solidFill>
            </a:rPr>
            <a:t>                                              Depto. Presupuestos y Contratos                 
</a:t>
          </a:r>
          <a:r>
            <a:rPr lang="en-US" cap="none" sz="2000" b="0" i="0" u="none" baseline="0">
              <a:solidFill>
                <a:srgbClr val="FFFFFF"/>
              </a:solidFill>
            </a:rPr>
            <a:t>                                             </a:t>
          </a:r>
          <a:r>
            <a:rPr lang="en-US" cap="none" sz="2000" b="0" i="0" u="none" baseline="0">
              <a:solidFill>
                <a:srgbClr val="FFFFFF"/>
              </a:solidFill>
            </a:rPr>
            <a:t>RELACION DE OBRAS</a:t>
          </a:r>
          <a:r>
            <a:rPr lang="en-US" cap="none" sz="2000" b="0" i="0" u="none" baseline="0">
              <a:solidFill>
                <a:srgbClr val="FFFFFF"/>
              </a:solidFill>
            </a:rPr>
            <a:t>                                                 </a:t>
          </a:r>
        </a:p>
      </xdr:txBody>
    </xdr:sp>
    <xdr:clientData/>
  </xdr:twoCellAnchor>
  <xdr:twoCellAnchor>
    <xdr:from>
      <xdr:col>4</xdr:col>
      <xdr:colOff>923925</xdr:colOff>
      <xdr:row>9</xdr:row>
      <xdr:rowOff>0</xdr:rowOff>
    </xdr:from>
    <xdr:to>
      <xdr:col>6</xdr:col>
      <xdr:colOff>0</xdr:colOff>
      <xdr:row>9</xdr:row>
      <xdr:rowOff>0</xdr:rowOff>
    </xdr:to>
    <xdr:sp>
      <xdr:nvSpPr>
        <xdr:cNvPr id="3" name="Text Box 478"/>
        <xdr:cNvSpPr txBox="1">
          <a:spLocks noChangeArrowheads="1"/>
        </xdr:cNvSpPr>
      </xdr:nvSpPr>
      <xdr:spPr>
        <a:xfrm>
          <a:off x="8496300" y="2476500"/>
          <a:ext cx="2838450"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4</xdr:col>
      <xdr:colOff>180975</xdr:colOff>
      <xdr:row>9</xdr:row>
      <xdr:rowOff>161925</xdr:rowOff>
    </xdr:from>
    <xdr:to>
      <xdr:col>8</xdr:col>
      <xdr:colOff>438150</xdr:colOff>
      <xdr:row>9</xdr:row>
      <xdr:rowOff>1247775</xdr:rowOff>
    </xdr:to>
    <xdr:sp>
      <xdr:nvSpPr>
        <xdr:cNvPr id="4" name="Text Box 478"/>
        <xdr:cNvSpPr txBox="1">
          <a:spLocks noChangeArrowheads="1"/>
        </xdr:cNvSpPr>
      </xdr:nvSpPr>
      <xdr:spPr>
        <a:xfrm>
          <a:off x="7753350" y="2638425"/>
          <a:ext cx="5734050" cy="1095375"/>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5.3 Relacion de Obras Ya Contratadas  Concursos por Licitacion Publica (LP)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847725</xdr:colOff>
      <xdr:row>7</xdr:row>
      <xdr:rowOff>923925</xdr:rowOff>
    </xdr:to>
    <xdr:pic>
      <xdr:nvPicPr>
        <xdr:cNvPr id="1" name="Imagen 1" descr="logo rojo"/>
        <xdr:cNvPicPr preferRelativeResize="1">
          <a:picLocks noChangeAspect="1"/>
        </xdr:cNvPicPr>
      </xdr:nvPicPr>
      <xdr:blipFill>
        <a:blip r:embed="rId1"/>
        <a:stretch>
          <a:fillRect/>
        </a:stretch>
      </xdr:blipFill>
      <xdr:spPr>
        <a:xfrm>
          <a:off x="28575" y="9525"/>
          <a:ext cx="4619625" cy="2981325"/>
        </a:xfrm>
        <a:prstGeom prst="rect">
          <a:avLst/>
        </a:prstGeom>
        <a:noFill/>
        <a:ln w="9525" cmpd="sng">
          <a:noFill/>
        </a:ln>
      </xdr:spPr>
    </xdr:pic>
    <xdr:clientData/>
  </xdr:twoCellAnchor>
  <xdr:twoCellAnchor>
    <xdr:from>
      <xdr:col>4</xdr:col>
      <xdr:colOff>923925</xdr:colOff>
      <xdr:row>8</xdr:row>
      <xdr:rowOff>466725</xdr:rowOff>
    </xdr:from>
    <xdr:to>
      <xdr:col>5</xdr:col>
      <xdr:colOff>847725</xdr:colOff>
      <xdr:row>8</xdr:row>
      <xdr:rowOff>466725</xdr:rowOff>
    </xdr:to>
    <xdr:sp>
      <xdr:nvSpPr>
        <xdr:cNvPr id="2" name="Text Box 478"/>
        <xdr:cNvSpPr txBox="1">
          <a:spLocks noChangeArrowheads="1"/>
        </xdr:cNvSpPr>
      </xdr:nvSpPr>
      <xdr:spPr>
        <a:xfrm>
          <a:off x="8496300" y="4686300"/>
          <a:ext cx="2819400"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5</xdr:col>
      <xdr:colOff>66675</xdr:colOff>
      <xdr:row>7</xdr:row>
      <xdr:rowOff>1019175</xdr:rowOff>
    </xdr:from>
    <xdr:to>
      <xdr:col>9</xdr:col>
      <xdr:colOff>895350</xdr:colOff>
      <xdr:row>7</xdr:row>
      <xdr:rowOff>2105025</xdr:rowOff>
    </xdr:to>
    <xdr:sp>
      <xdr:nvSpPr>
        <xdr:cNvPr id="3" name="Text Box 478"/>
        <xdr:cNvSpPr txBox="1">
          <a:spLocks noChangeArrowheads="1"/>
        </xdr:cNvSpPr>
      </xdr:nvSpPr>
      <xdr:spPr>
        <a:xfrm>
          <a:off x="10534650" y="3086100"/>
          <a:ext cx="5724525" cy="108585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Museo 300"/>
              <a:ea typeface="Museo 300"/>
              <a:cs typeface="Museo 300"/>
            </a:rPr>
            <a:t>5.2 Relación de Obras ya Contratadas
</a:t>
          </a:r>
          <a:r>
            <a:rPr lang="en-US" cap="none" sz="2200" b="1" i="0" u="none" baseline="0">
              <a:solidFill>
                <a:srgbClr val="000000"/>
              </a:solidFill>
              <a:latin typeface="Museo 300"/>
              <a:ea typeface="Museo 300"/>
              <a:cs typeface="Museo 300"/>
            </a:rPr>
            <a:t>Concurso por Invitación (CI).</a:t>
          </a:r>
        </a:p>
      </xdr:txBody>
    </xdr:sp>
    <xdr:clientData/>
  </xdr:twoCellAnchor>
  <xdr:twoCellAnchor>
    <xdr:from>
      <xdr:col>2</xdr:col>
      <xdr:colOff>857250</xdr:colOff>
      <xdr:row>0</xdr:row>
      <xdr:rowOff>0</xdr:rowOff>
    </xdr:from>
    <xdr:to>
      <xdr:col>13</xdr:col>
      <xdr:colOff>1914525</xdr:colOff>
      <xdr:row>7</xdr:row>
      <xdr:rowOff>885825</xdr:rowOff>
    </xdr:to>
    <xdr:sp>
      <xdr:nvSpPr>
        <xdr:cNvPr id="4" name="Rectangle 4"/>
        <xdr:cNvSpPr>
          <a:spLocks/>
        </xdr:cNvSpPr>
      </xdr:nvSpPr>
      <xdr:spPr>
        <a:xfrm>
          <a:off x="4657725" y="0"/>
          <a:ext cx="22583775" cy="295275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400" b="0" i="0" u="none" baseline="0">
              <a:solidFill>
                <a:srgbClr val="FFFFFF"/>
              </a:solidFill>
            </a:rPr>
            <a:t>                                                                                                                                                  
</a:t>
          </a:r>
          <a:r>
            <a:rPr lang="en-US" cap="none" sz="1400" b="0" i="0" u="none" baseline="0">
              <a:solidFill>
                <a:srgbClr val="FFFFFF"/>
              </a:solidFill>
            </a:rPr>
            <a:t>
</a:t>
          </a:r>
          <a:r>
            <a:rPr lang="en-US" cap="none" sz="1800" b="0" i="0" u="none" baseline="0">
              <a:solidFill>
                <a:srgbClr val="FFFFFF"/>
              </a:solidFill>
            </a:rPr>
            <a:t>C</a:t>
          </a:r>
          <a:r>
            <a:rPr lang="en-US" cap="none" sz="1800" b="0" i="0" u="none" baseline="0">
              <a:solidFill>
                <a:srgbClr val="FFFFFF"/>
              </a:solidFill>
            </a:rPr>
            <a:t>omisión de Adjudicación 
</a:t>
          </a:r>
          <a:r>
            <a:rPr lang="en-US" cap="none" sz="1800" b="0" i="0" u="none" baseline="0">
              <a:solidFill>
                <a:srgbClr val="FFFFFF"/>
              </a:solidFill>
            </a:rPr>
            <a:t>de Obra Pública                                                                                                                                                                                                                                                                                                                           </a:t>
          </a:r>
          <a:r>
            <a:rPr lang="en-US" cap="none" sz="1800" b="0" i="0" u="none" baseline="0">
              <a:solidFill>
                <a:srgbClr val="FFFFFF"/>
              </a:solidFill>
            </a:rPr>
            <a:t>Punto 5.2
</a:t>
          </a:r>
          <a:r>
            <a:rPr lang="en-US" cap="none" sz="1600" b="0" i="0" u="none" baseline="0">
              <a:solidFill>
                <a:srgbClr val="FFFFFF"/>
              </a:solidFill>
            </a:rPr>
            <a:t>                                                                                                                                                                                                                                                                                                                                                                       </a:t>
          </a:r>
          <a:r>
            <a:rPr lang="en-US" cap="none" sz="2000" b="0" i="0" u="none" baseline="0">
              <a:solidFill>
                <a:srgbClr val="FFFFFF"/>
              </a:solidFill>
            </a:rPr>
            <a:t>Sesión Ordinaria 04/10
</a:t>
          </a:r>
          <a:r>
            <a:rPr lang="en-US" cap="none" sz="1600" b="0" i="0" u="none" baseline="0">
              <a:solidFill>
                <a:srgbClr val="FFFFFF"/>
              </a:solidFill>
            </a:rPr>
            <a:t>
</a:t>
          </a:r>
          <a:r>
            <a:rPr lang="en-US" cap="none" sz="1800" b="0" i="0" u="none" baseline="0">
              <a:solidFill>
                <a:srgbClr val="FFFFFF"/>
              </a:solidFill>
            </a:rPr>
            <a:t> RELACIÓN DE OBRAS. </a:t>
          </a:r>
          <a:r>
            <a:rPr lang="en-US" cap="none" sz="1600" b="0" i="0" u="none" baseline="0">
              <a:solidFill>
                <a:srgbClr val="FFFFFF"/>
              </a:solidFill>
            </a:rPr>
            <a:t>
</a:t>
          </a:r>
          <a:r>
            <a:rPr lang="en-US" cap="none" sz="1400" b="0" i="0" u="none" baseline="0">
              <a:solidFill>
                <a:srgbClr val="FFFF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923925</xdr:colOff>
      <xdr:row>9</xdr:row>
      <xdr:rowOff>0</xdr:rowOff>
    </xdr:from>
    <xdr:to>
      <xdr:col>6</xdr:col>
      <xdr:colOff>0</xdr:colOff>
      <xdr:row>9</xdr:row>
      <xdr:rowOff>0</xdr:rowOff>
    </xdr:to>
    <xdr:sp>
      <xdr:nvSpPr>
        <xdr:cNvPr id="1" name="Text Box 478"/>
        <xdr:cNvSpPr txBox="1">
          <a:spLocks noChangeArrowheads="1"/>
        </xdr:cNvSpPr>
      </xdr:nvSpPr>
      <xdr:spPr>
        <a:xfrm>
          <a:off x="8582025" y="5200650"/>
          <a:ext cx="2838450"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4</xdr:col>
      <xdr:colOff>704850</xdr:colOff>
      <xdr:row>7</xdr:row>
      <xdr:rowOff>47625</xdr:rowOff>
    </xdr:from>
    <xdr:to>
      <xdr:col>8</xdr:col>
      <xdr:colOff>1819275</xdr:colOff>
      <xdr:row>7</xdr:row>
      <xdr:rowOff>1133475</xdr:rowOff>
    </xdr:to>
    <xdr:sp>
      <xdr:nvSpPr>
        <xdr:cNvPr id="2" name="Text Box 478"/>
        <xdr:cNvSpPr txBox="1">
          <a:spLocks noChangeArrowheads="1"/>
        </xdr:cNvSpPr>
      </xdr:nvSpPr>
      <xdr:spPr>
        <a:xfrm>
          <a:off x="8362950" y="3514725"/>
          <a:ext cx="6591300" cy="108585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rPr>
            <a:t>5.1 Relación de Obras ya Contratadas Adjudicacion Directa (AD).</a:t>
          </a:r>
        </a:p>
      </xdr:txBody>
    </xdr:sp>
    <xdr:clientData/>
  </xdr:twoCellAnchor>
  <xdr:twoCellAnchor>
    <xdr:from>
      <xdr:col>0</xdr:col>
      <xdr:colOff>28575</xdr:colOff>
      <xdr:row>0</xdr:row>
      <xdr:rowOff>9525</xdr:rowOff>
    </xdr:from>
    <xdr:to>
      <xdr:col>2</xdr:col>
      <xdr:colOff>866775</xdr:colOff>
      <xdr:row>7</xdr:row>
      <xdr:rowOff>28575</xdr:rowOff>
    </xdr:to>
    <xdr:pic>
      <xdr:nvPicPr>
        <xdr:cNvPr id="3" name="Imagen 1" descr="logo rojo"/>
        <xdr:cNvPicPr preferRelativeResize="1">
          <a:picLocks noChangeAspect="1"/>
        </xdr:cNvPicPr>
      </xdr:nvPicPr>
      <xdr:blipFill>
        <a:blip r:embed="rId1"/>
        <a:stretch>
          <a:fillRect/>
        </a:stretch>
      </xdr:blipFill>
      <xdr:spPr>
        <a:xfrm>
          <a:off x="28575" y="9525"/>
          <a:ext cx="4638675" cy="3486150"/>
        </a:xfrm>
        <a:prstGeom prst="rect">
          <a:avLst/>
        </a:prstGeom>
        <a:noFill/>
        <a:ln w="9525" cmpd="sng">
          <a:noFill/>
        </a:ln>
      </xdr:spPr>
    </xdr:pic>
    <xdr:clientData/>
  </xdr:twoCellAnchor>
  <xdr:twoCellAnchor>
    <xdr:from>
      <xdr:col>2</xdr:col>
      <xdr:colOff>885825</xdr:colOff>
      <xdr:row>0</xdr:row>
      <xdr:rowOff>9525</xdr:rowOff>
    </xdr:from>
    <xdr:to>
      <xdr:col>13</xdr:col>
      <xdr:colOff>1952625</xdr:colOff>
      <xdr:row>7</xdr:row>
      <xdr:rowOff>0</xdr:rowOff>
    </xdr:to>
    <xdr:sp>
      <xdr:nvSpPr>
        <xdr:cNvPr id="4" name="Rectangle 4"/>
        <xdr:cNvSpPr>
          <a:spLocks/>
        </xdr:cNvSpPr>
      </xdr:nvSpPr>
      <xdr:spPr>
        <a:xfrm>
          <a:off x="4686300" y="9525"/>
          <a:ext cx="22679025" cy="3457575"/>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400" b="0" i="0" u="none" baseline="0">
              <a:solidFill>
                <a:srgbClr val="FFFFFF"/>
              </a:solidFill>
            </a:rPr>
            <a:t>                                                                                                                                                  
</a:t>
          </a:r>
          <a:r>
            <a:rPr lang="en-US" cap="none" sz="1400" b="0" i="0" u="none" baseline="0">
              <a:solidFill>
                <a:srgbClr val="FFFFFF"/>
              </a:solidFill>
            </a:rPr>
            <a:t>
</a:t>
          </a:r>
          <a:r>
            <a:rPr lang="en-US" cap="none" sz="1800" b="0" i="0" u="none" baseline="0">
              <a:solidFill>
                <a:srgbClr val="FFFFFF"/>
              </a:solidFill>
            </a:rPr>
            <a:t>C</a:t>
          </a:r>
          <a:r>
            <a:rPr lang="en-US" cap="none" sz="1800" b="0" i="0" u="none" baseline="0">
              <a:solidFill>
                <a:srgbClr val="FFFFFF"/>
              </a:solidFill>
            </a:rPr>
            <a:t>omisión de Adjudicación 
</a:t>
          </a:r>
          <a:r>
            <a:rPr lang="en-US" cap="none" sz="1800" b="0" i="0" u="none" baseline="0">
              <a:solidFill>
                <a:srgbClr val="FFFFFF"/>
              </a:solidFill>
            </a:rPr>
            <a:t>de Obra Pública                                                                                                                                                                                                                                                                                                                           </a:t>
          </a:r>
          <a:r>
            <a:rPr lang="en-US" cap="none" sz="1800" b="0" i="0" u="none" baseline="0">
              <a:solidFill>
                <a:srgbClr val="FFFFFF"/>
              </a:solidFill>
            </a:rPr>
            <a:t>Punto 5.1
</a:t>
          </a:r>
          <a:r>
            <a:rPr lang="en-US" cap="none" sz="1600" b="0" i="0" u="none" baseline="0">
              <a:solidFill>
                <a:srgbClr val="FFFFFF"/>
              </a:solidFill>
            </a:rPr>
            <a:t>                                                                                                                                                                                                                                                                                                                                                                       </a:t>
          </a:r>
          <a:r>
            <a:rPr lang="en-US" cap="none" sz="2000" b="0" i="0" u="none" baseline="0">
              <a:solidFill>
                <a:srgbClr val="FFFFFF"/>
              </a:solidFill>
            </a:rPr>
            <a:t>Sesión Ordinaria 04/10
</a:t>
          </a:r>
          <a:r>
            <a:rPr lang="en-US" cap="none" sz="1600" b="0" i="0" u="none" baseline="0">
              <a:solidFill>
                <a:srgbClr val="FFFFFF"/>
              </a:solidFill>
            </a:rPr>
            <a:t>
</a:t>
          </a:r>
          <a:r>
            <a:rPr lang="en-US" cap="none" sz="1800" b="0" i="0" u="none" baseline="0">
              <a:solidFill>
                <a:srgbClr val="FFFFFF"/>
              </a:solidFill>
            </a:rPr>
            <a:t> RELACIÓN DE OBRAS. </a:t>
          </a:r>
          <a:r>
            <a:rPr lang="en-US" cap="none" sz="1600" b="0" i="0" u="none" baseline="0">
              <a:solidFill>
                <a:srgbClr val="FFFFFF"/>
              </a:solidFill>
            </a:rPr>
            <a:t>
</a:t>
          </a:r>
          <a:r>
            <a:rPr lang="en-US" cap="none" sz="1400" b="0"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2609850</xdr:colOff>
      <xdr:row>8</xdr:row>
      <xdr:rowOff>0</xdr:rowOff>
    </xdr:to>
    <xdr:pic>
      <xdr:nvPicPr>
        <xdr:cNvPr id="1" name="Imagen 1" descr="logo rojo"/>
        <xdr:cNvPicPr preferRelativeResize="1">
          <a:picLocks noChangeAspect="1"/>
        </xdr:cNvPicPr>
      </xdr:nvPicPr>
      <xdr:blipFill>
        <a:blip r:embed="rId1"/>
        <a:stretch>
          <a:fillRect/>
        </a:stretch>
      </xdr:blipFill>
      <xdr:spPr>
        <a:xfrm>
          <a:off x="0" y="0"/>
          <a:ext cx="3371850" cy="2371725"/>
        </a:xfrm>
        <a:prstGeom prst="rect">
          <a:avLst/>
        </a:prstGeom>
        <a:noFill/>
        <a:ln w="9525" cmpd="sng">
          <a:noFill/>
        </a:ln>
      </xdr:spPr>
    </xdr:pic>
    <xdr:clientData/>
  </xdr:twoCellAnchor>
  <xdr:twoCellAnchor>
    <xdr:from>
      <xdr:col>3</xdr:col>
      <xdr:colOff>923925</xdr:colOff>
      <xdr:row>9</xdr:row>
      <xdr:rowOff>0</xdr:rowOff>
    </xdr:from>
    <xdr:to>
      <xdr:col>3</xdr:col>
      <xdr:colOff>5705475</xdr:colOff>
      <xdr:row>9</xdr:row>
      <xdr:rowOff>0</xdr:rowOff>
    </xdr:to>
    <xdr:sp>
      <xdr:nvSpPr>
        <xdr:cNvPr id="2" name="Text Box 478"/>
        <xdr:cNvSpPr txBox="1">
          <a:spLocks noChangeArrowheads="1"/>
        </xdr:cNvSpPr>
      </xdr:nvSpPr>
      <xdr:spPr>
        <a:xfrm>
          <a:off x="10382250" y="2781300"/>
          <a:ext cx="4781550"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Asignación Directa</a:t>
          </a:r>
        </a:p>
      </xdr:txBody>
    </xdr:sp>
    <xdr:clientData/>
  </xdr:twoCellAnchor>
  <xdr:twoCellAnchor>
    <xdr:from>
      <xdr:col>2</xdr:col>
      <xdr:colOff>2571750</xdr:colOff>
      <xdr:row>9</xdr:row>
      <xdr:rowOff>0</xdr:rowOff>
    </xdr:from>
    <xdr:to>
      <xdr:col>6</xdr:col>
      <xdr:colOff>1962150</xdr:colOff>
      <xdr:row>9</xdr:row>
      <xdr:rowOff>0</xdr:rowOff>
    </xdr:to>
    <xdr:sp>
      <xdr:nvSpPr>
        <xdr:cNvPr id="3" name="Text Box 478"/>
        <xdr:cNvSpPr txBox="1">
          <a:spLocks noChangeArrowheads="1"/>
        </xdr:cNvSpPr>
      </xdr:nvSpPr>
      <xdr:spPr>
        <a:xfrm>
          <a:off x="6315075" y="2781300"/>
          <a:ext cx="11782425" cy="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6.2 Relacion de Obras Pendientes de contratar Ya Autorizadas por la CAOP CONCURSOS POR INVITACION (CI) </a:t>
          </a:r>
        </a:p>
      </xdr:txBody>
    </xdr:sp>
    <xdr:clientData/>
  </xdr:twoCellAnchor>
  <xdr:twoCellAnchor>
    <xdr:from>
      <xdr:col>2</xdr:col>
      <xdr:colOff>2257425</xdr:colOff>
      <xdr:row>9</xdr:row>
      <xdr:rowOff>95250</xdr:rowOff>
    </xdr:from>
    <xdr:to>
      <xdr:col>6</xdr:col>
      <xdr:colOff>2257425</xdr:colOff>
      <xdr:row>9</xdr:row>
      <xdr:rowOff>533400</xdr:rowOff>
    </xdr:to>
    <xdr:sp>
      <xdr:nvSpPr>
        <xdr:cNvPr id="4" name="Text Box 478"/>
        <xdr:cNvSpPr txBox="1">
          <a:spLocks noChangeArrowheads="1"/>
        </xdr:cNvSpPr>
      </xdr:nvSpPr>
      <xdr:spPr>
        <a:xfrm>
          <a:off x="6000750" y="2876550"/>
          <a:ext cx="12392025" cy="438150"/>
        </a:xfrm>
        <a:prstGeom prst="rect">
          <a:avLst/>
        </a:prstGeom>
        <a:noFill/>
        <a:ln w="9525" cmpd="sng">
          <a:noFill/>
        </a:ln>
      </xdr:spPr>
      <xdr:txBody>
        <a:bodyPr vertOverflow="clip" wrap="square" lIns="45720" tIns="41148" rIns="45720" bIns="41148" anchor="ctr"/>
        <a:p>
          <a:pPr algn="ctr">
            <a:defRPr/>
          </a:pPr>
          <a:r>
            <a:rPr lang="en-US" cap="none" sz="2200" b="1" i="0" u="none" baseline="0">
              <a:solidFill>
                <a:srgbClr val="000000"/>
              </a:solidFill>
              <a:latin typeface="Arial"/>
              <a:ea typeface="Arial"/>
              <a:cs typeface="Arial"/>
            </a:rPr>
            <a:t>5.1a Obras de Contingencias propuestas para Asignación Directa.
</a:t>
          </a:r>
          <a:r>
            <a:rPr lang="en-US" cap="none" sz="2200" b="1" i="0" u="none" baseline="0">
              <a:solidFill>
                <a:srgbClr val="000000"/>
              </a:solidFill>
              <a:latin typeface="Arial"/>
              <a:ea typeface="Arial"/>
              <a:cs typeface="Arial"/>
            </a:rPr>
            <a:t> </a:t>
          </a:r>
        </a:p>
      </xdr:txBody>
    </xdr:sp>
    <xdr:clientData/>
  </xdr:twoCellAnchor>
  <xdr:twoCellAnchor editAs="oneCell">
    <xdr:from>
      <xdr:col>6</xdr:col>
      <xdr:colOff>2047875</xdr:colOff>
      <xdr:row>0</xdr:row>
      <xdr:rowOff>142875</xdr:rowOff>
    </xdr:from>
    <xdr:to>
      <xdr:col>7</xdr:col>
      <xdr:colOff>723900</xdr:colOff>
      <xdr:row>1</xdr:row>
      <xdr:rowOff>57150</xdr:rowOff>
    </xdr:to>
    <xdr:pic>
      <xdr:nvPicPr>
        <xdr:cNvPr id="5" name="55 Imagen"/>
        <xdr:cNvPicPr preferRelativeResize="1">
          <a:picLocks noChangeAspect="1"/>
        </xdr:cNvPicPr>
      </xdr:nvPicPr>
      <xdr:blipFill>
        <a:blip r:embed="rId2"/>
        <a:stretch>
          <a:fillRect/>
        </a:stretch>
      </xdr:blipFill>
      <xdr:spPr>
        <a:xfrm>
          <a:off x="18183225" y="142875"/>
          <a:ext cx="2286000" cy="190500"/>
        </a:xfrm>
        <a:prstGeom prst="rect">
          <a:avLst/>
        </a:prstGeom>
        <a:noFill/>
        <a:ln w="9525" cmpd="sng">
          <a:noFill/>
        </a:ln>
      </xdr:spPr>
    </xdr:pic>
    <xdr:clientData/>
  </xdr:twoCellAnchor>
  <xdr:twoCellAnchor editAs="oneCell">
    <xdr:from>
      <xdr:col>2</xdr:col>
      <xdr:colOff>3562350</xdr:colOff>
      <xdr:row>2</xdr:row>
      <xdr:rowOff>152400</xdr:rowOff>
    </xdr:from>
    <xdr:to>
      <xdr:col>3</xdr:col>
      <xdr:colOff>2867025</xdr:colOff>
      <xdr:row>5</xdr:row>
      <xdr:rowOff>38100</xdr:rowOff>
    </xdr:to>
    <xdr:pic>
      <xdr:nvPicPr>
        <xdr:cNvPr id="6" name="9 Imagen"/>
        <xdr:cNvPicPr preferRelativeResize="1">
          <a:picLocks noChangeAspect="1"/>
        </xdr:cNvPicPr>
      </xdr:nvPicPr>
      <xdr:blipFill>
        <a:blip r:embed="rId3"/>
        <a:stretch>
          <a:fillRect/>
        </a:stretch>
      </xdr:blipFill>
      <xdr:spPr>
        <a:xfrm>
          <a:off x="7305675" y="590550"/>
          <a:ext cx="5019675" cy="514350"/>
        </a:xfrm>
        <a:prstGeom prst="rect">
          <a:avLst/>
        </a:prstGeom>
        <a:noFill/>
        <a:ln w="9525" cmpd="sng">
          <a:noFill/>
        </a:ln>
      </xdr:spPr>
    </xdr:pic>
    <xdr:clientData/>
  </xdr:twoCellAnchor>
  <xdr:twoCellAnchor editAs="oneCell">
    <xdr:from>
      <xdr:col>3</xdr:col>
      <xdr:colOff>638175</xdr:colOff>
      <xdr:row>4</xdr:row>
      <xdr:rowOff>295275</xdr:rowOff>
    </xdr:from>
    <xdr:to>
      <xdr:col>3</xdr:col>
      <xdr:colOff>4248150</xdr:colOff>
      <xdr:row>7</xdr:row>
      <xdr:rowOff>219075</xdr:rowOff>
    </xdr:to>
    <xdr:pic>
      <xdr:nvPicPr>
        <xdr:cNvPr id="7" name="10 Imagen"/>
        <xdr:cNvPicPr preferRelativeResize="1">
          <a:picLocks noChangeAspect="1"/>
        </xdr:cNvPicPr>
      </xdr:nvPicPr>
      <xdr:blipFill>
        <a:blip r:embed="rId4"/>
        <a:stretch>
          <a:fillRect/>
        </a:stretch>
      </xdr:blipFill>
      <xdr:spPr>
        <a:xfrm>
          <a:off x="10096500" y="1057275"/>
          <a:ext cx="3609975" cy="723900"/>
        </a:xfrm>
        <a:prstGeom prst="rect">
          <a:avLst/>
        </a:prstGeom>
        <a:noFill/>
        <a:ln w="9525" cmpd="sng">
          <a:noFill/>
        </a:ln>
      </xdr:spPr>
    </xdr:pic>
    <xdr:clientData/>
  </xdr:twoCellAnchor>
  <xdr:twoCellAnchor editAs="oneCell">
    <xdr:from>
      <xdr:col>7</xdr:col>
      <xdr:colOff>1276350</xdr:colOff>
      <xdr:row>1</xdr:row>
      <xdr:rowOff>161925</xdr:rowOff>
    </xdr:from>
    <xdr:to>
      <xdr:col>7</xdr:col>
      <xdr:colOff>1276350</xdr:colOff>
      <xdr:row>3</xdr:row>
      <xdr:rowOff>76200</xdr:rowOff>
    </xdr:to>
    <xdr:pic>
      <xdr:nvPicPr>
        <xdr:cNvPr id="8" name="11 Imagen"/>
        <xdr:cNvPicPr preferRelativeResize="1">
          <a:picLocks noChangeAspect="1"/>
        </xdr:cNvPicPr>
      </xdr:nvPicPr>
      <xdr:blipFill>
        <a:blip r:embed="rId5"/>
        <a:stretch>
          <a:fillRect/>
        </a:stretch>
      </xdr:blipFill>
      <xdr:spPr>
        <a:xfrm>
          <a:off x="21021675" y="438150"/>
          <a:ext cx="0" cy="161925"/>
        </a:xfrm>
        <a:prstGeom prst="rect">
          <a:avLst/>
        </a:prstGeom>
        <a:noFill/>
        <a:ln w="9525" cmpd="sng">
          <a:noFill/>
        </a:ln>
      </xdr:spPr>
    </xdr:pic>
    <xdr:clientData/>
  </xdr:twoCellAnchor>
  <xdr:twoCellAnchor>
    <xdr:from>
      <xdr:col>1</xdr:col>
      <xdr:colOff>2600325</xdr:colOff>
      <xdr:row>0</xdr:row>
      <xdr:rowOff>0</xdr:rowOff>
    </xdr:from>
    <xdr:to>
      <xdr:col>7</xdr:col>
      <xdr:colOff>2914650</xdr:colOff>
      <xdr:row>7</xdr:row>
      <xdr:rowOff>800100</xdr:rowOff>
    </xdr:to>
    <xdr:sp>
      <xdr:nvSpPr>
        <xdr:cNvPr id="9" name="Rectangle 4"/>
        <xdr:cNvSpPr>
          <a:spLocks/>
        </xdr:cNvSpPr>
      </xdr:nvSpPr>
      <xdr:spPr>
        <a:xfrm>
          <a:off x="3362325" y="0"/>
          <a:ext cx="19297650" cy="2362200"/>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sz="1800" b="0" i="0" u="none" baseline="0">
              <a:solidFill>
                <a:srgbClr val="FFFFFF"/>
              </a:solidFill>
            </a:rPr>
            <a:t>                                                                                                                                                                                                                                                    
</a:t>
          </a:r>
          <a:r>
            <a:rPr lang="en-US" cap="none" sz="1800" b="0" i="0" u="none" baseline="0">
              <a:solidFill>
                <a:srgbClr val="FFFFFF"/>
              </a:solidFill>
            </a:rPr>
            <a:t>
</a:t>
          </a:r>
          <a:r>
            <a:rPr lang="en-US" cap="none" sz="2000" b="0" i="0" u="none" baseline="0">
              <a:solidFill>
                <a:srgbClr val="FFFFFF"/>
              </a:solidFill>
            </a:rPr>
            <a:t>       
</a:t>
          </a:r>
          <a:r>
            <a:rPr lang="en-US" cap="none" sz="2000" b="0" i="0" u="none" baseline="0">
              <a:solidFill>
                <a:srgbClr val="FFFFFF"/>
              </a:solidFill>
            </a:rPr>
            <a:t>
</a:t>
          </a:r>
          <a:r>
            <a:rPr lang="en-US" cap="none" sz="2000" b="0" i="0" u="none" baseline="0">
              <a:solidFill>
                <a:srgbClr val="FFFFFF"/>
              </a:solidFill>
            </a:rPr>
            <a:t>
</a:t>
          </a:r>
          <a:r>
            <a:rPr lang="en-US" cap="none" sz="2000" b="0" i="0" u="none" baseline="0">
              <a:solidFill>
                <a:srgbClr val="FFFFFF"/>
              </a:solidFill>
            </a:rPr>
            <a:t>                                               
</a:t>
          </a:r>
          <a:r>
            <a:rPr lang="en-US" cap="none" sz="2000" b="0" i="0" u="none" baseline="0">
              <a:solidFill>
                <a:srgbClr val="FFFFFF"/>
              </a:solidFill>
            </a:rPr>
            <a:t> </a:t>
          </a:r>
          <a:r>
            <a:rPr lang="en-US" cap="none" sz="2000" b="0" i="0" u="none" baseline="0">
              <a:solidFill>
                <a:srgbClr val="FFFFFF"/>
              </a:solidFill>
            </a:rPr>
            <a:t>                                     
</a:t>
          </a:r>
          <a:r>
            <a:rPr lang="en-US" cap="none" sz="2400" b="0" i="0" u="none" baseline="0">
              <a:solidFill>
                <a:srgbClr val="FFFFFF"/>
              </a:solidFill>
            </a:rPr>
            <a:t>                                                               </a:t>
          </a:r>
        </a:p>
      </xdr:txBody>
    </xdr:sp>
    <xdr:clientData/>
  </xdr:twoCellAnchor>
  <xdr:twoCellAnchor editAs="oneCell">
    <xdr:from>
      <xdr:col>2</xdr:col>
      <xdr:colOff>5057775</xdr:colOff>
      <xdr:row>4</xdr:row>
      <xdr:rowOff>85725</xdr:rowOff>
    </xdr:from>
    <xdr:to>
      <xdr:col>3</xdr:col>
      <xdr:colOff>5543550</xdr:colOff>
      <xdr:row>6</xdr:row>
      <xdr:rowOff>161925</xdr:rowOff>
    </xdr:to>
    <xdr:pic>
      <xdr:nvPicPr>
        <xdr:cNvPr id="10" name="9 Imagen"/>
        <xdr:cNvPicPr preferRelativeResize="1">
          <a:picLocks noChangeAspect="1"/>
        </xdr:cNvPicPr>
      </xdr:nvPicPr>
      <xdr:blipFill>
        <a:blip r:embed="rId3"/>
        <a:stretch>
          <a:fillRect/>
        </a:stretch>
      </xdr:blipFill>
      <xdr:spPr>
        <a:xfrm>
          <a:off x="8801100" y="847725"/>
          <a:ext cx="6200775" cy="571500"/>
        </a:xfrm>
        <a:prstGeom prst="rect">
          <a:avLst/>
        </a:prstGeom>
        <a:noFill/>
        <a:ln w="9525" cmpd="sng">
          <a:noFill/>
        </a:ln>
      </xdr:spPr>
    </xdr:pic>
    <xdr:clientData/>
  </xdr:twoCellAnchor>
  <xdr:twoCellAnchor editAs="oneCell">
    <xdr:from>
      <xdr:col>3</xdr:col>
      <xdr:colOff>276225</xdr:colOff>
      <xdr:row>6</xdr:row>
      <xdr:rowOff>180975</xdr:rowOff>
    </xdr:from>
    <xdr:to>
      <xdr:col>3</xdr:col>
      <xdr:colOff>4600575</xdr:colOff>
      <xdr:row>7</xdr:row>
      <xdr:rowOff>695325</xdr:rowOff>
    </xdr:to>
    <xdr:pic>
      <xdr:nvPicPr>
        <xdr:cNvPr id="11" name="10 Imagen"/>
        <xdr:cNvPicPr preferRelativeResize="1">
          <a:picLocks noChangeAspect="1"/>
        </xdr:cNvPicPr>
      </xdr:nvPicPr>
      <xdr:blipFill>
        <a:blip r:embed="rId4"/>
        <a:stretch>
          <a:fillRect/>
        </a:stretch>
      </xdr:blipFill>
      <xdr:spPr>
        <a:xfrm>
          <a:off x="9734550" y="1438275"/>
          <a:ext cx="4324350" cy="819150"/>
        </a:xfrm>
        <a:prstGeom prst="rect">
          <a:avLst/>
        </a:prstGeom>
        <a:noFill/>
        <a:ln w="9525" cmpd="sng">
          <a:noFill/>
        </a:ln>
      </xdr:spPr>
    </xdr:pic>
    <xdr:clientData/>
  </xdr:twoCellAnchor>
  <xdr:twoCellAnchor editAs="oneCell">
    <xdr:from>
      <xdr:col>7</xdr:col>
      <xdr:colOff>57150</xdr:colOff>
      <xdr:row>4</xdr:row>
      <xdr:rowOff>0</xdr:rowOff>
    </xdr:from>
    <xdr:to>
      <xdr:col>7</xdr:col>
      <xdr:colOff>1390650</xdr:colOff>
      <xdr:row>6</xdr:row>
      <xdr:rowOff>257175</xdr:rowOff>
    </xdr:to>
    <xdr:pic>
      <xdr:nvPicPr>
        <xdr:cNvPr id="12" name="18 Imagen"/>
        <xdr:cNvPicPr preferRelativeResize="1">
          <a:picLocks noChangeAspect="1"/>
        </xdr:cNvPicPr>
      </xdr:nvPicPr>
      <xdr:blipFill>
        <a:blip r:embed="rId6"/>
        <a:srcRect r="31372" b="-62500"/>
        <a:stretch>
          <a:fillRect/>
        </a:stretch>
      </xdr:blipFill>
      <xdr:spPr>
        <a:xfrm>
          <a:off x="19802475" y="762000"/>
          <a:ext cx="1333500" cy="752475"/>
        </a:xfrm>
        <a:prstGeom prst="rect">
          <a:avLst/>
        </a:prstGeom>
        <a:noFill/>
        <a:ln w="9525" cmpd="sng">
          <a:noFill/>
        </a:ln>
      </xdr:spPr>
    </xdr:pic>
    <xdr:clientData/>
  </xdr:twoCellAnchor>
  <xdr:twoCellAnchor>
    <xdr:from>
      <xdr:col>7</xdr:col>
      <xdr:colOff>1476375</xdr:colOff>
      <xdr:row>2</xdr:row>
      <xdr:rowOff>104775</xdr:rowOff>
    </xdr:from>
    <xdr:to>
      <xdr:col>7</xdr:col>
      <xdr:colOff>2838450</xdr:colOff>
      <xdr:row>6</xdr:row>
      <xdr:rowOff>266700</xdr:rowOff>
    </xdr:to>
    <xdr:sp>
      <xdr:nvSpPr>
        <xdr:cNvPr id="13" name="Text Box 478"/>
        <xdr:cNvSpPr txBox="1">
          <a:spLocks noChangeArrowheads="1"/>
        </xdr:cNvSpPr>
      </xdr:nvSpPr>
      <xdr:spPr>
        <a:xfrm>
          <a:off x="21221700" y="542925"/>
          <a:ext cx="1362075" cy="981075"/>
        </a:xfrm>
        <a:prstGeom prst="rect">
          <a:avLst/>
        </a:prstGeom>
        <a:noFill/>
        <a:ln w="9525" cmpd="sng">
          <a:noFill/>
        </a:ln>
      </xdr:spPr>
      <xdr:txBody>
        <a:bodyPr vertOverflow="clip" wrap="square" lIns="45720" tIns="41148" rIns="45720" bIns="41148" anchor="ctr"/>
        <a:p>
          <a:pPr algn="ctr">
            <a:defRPr/>
          </a:pPr>
          <a:r>
            <a:rPr lang="en-US" cap="none" sz="4800" b="1" i="0" u="none" baseline="0">
              <a:solidFill>
                <a:srgbClr val="FFFFFF"/>
              </a:solidFill>
            </a:rPr>
            <a:t>5.1a</a:t>
          </a:r>
        </a:p>
      </xdr:txBody>
    </xdr:sp>
    <xdr:clientData/>
  </xdr:twoCellAnchor>
  <xdr:twoCellAnchor editAs="oneCell">
    <xdr:from>
      <xdr:col>6</xdr:col>
      <xdr:colOff>2533650</xdr:colOff>
      <xdr:row>0</xdr:row>
      <xdr:rowOff>85725</xdr:rowOff>
    </xdr:from>
    <xdr:to>
      <xdr:col>8</xdr:col>
      <xdr:colOff>9525</xdr:colOff>
      <xdr:row>2</xdr:row>
      <xdr:rowOff>123825</xdr:rowOff>
    </xdr:to>
    <xdr:pic>
      <xdr:nvPicPr>
        <xdr:cNvPr id="14" name="14 Imagen"/>
        <xdr:cNvPicPr preferRelativeResize="1">
          <a:picLocks noChangeAspect="1"/>
        </xdr:cNvPicPr>
      </xdr:nvPicPr>
      <xdr:blipFill>
        <a:blip r:embed="rId7"/>
        <a:stretch>
          <a:fillRect/>
        </a:stretch>
      </xdr:blipFill>
      <xdr:spPr>
        <a:xfrm>
          <a:off x="18669000" y="85725"/>
          <a:ext cx="40100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construye33\caop\Documents%20and%20Settings\mmendezs\Mis%20documentos\CAOP\SESIONES\2010\SESION%2005-10\Control%20de%20Obra%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construye12\Control%20de%20Obra%202007\Padron%20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construye33\caop\SESION%2005-10\Control%20de%20Obra%202010%202da%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caop%2005-16\Documents%20and%20Settings\jcardona\Configuraci&#243;n%20local\Archivos%20temporales%20de%20Internet\Content.Outlook\VOQPJ5U1\2-_COMISION_03-12%20lau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CION (2)"/>
      <sheetName val="PRESENTACION"/>
      <sheetName val="2010 RESUMEN OBRA"/>
      <sheetName val="8. RESUMEN FINANCIERO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dron 2006 ESPECIALIDAD"/>
      <sheetName val="Base relobras"/>
      <sheetName val="padron 2006 ESPECIALIDAD 31 JU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ENTACION (2)"/>
      <sheetName val="PRESENTACION"/>
      <sheetName val="2010 RESUMEN OBRA"/>
      <sheetName val="8. RESUMEN FINANCIER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6.3RELACION  LP PENDEINTES "/>
      <sheetName val="6.3 RELACIÓN LP PENDIENTES "/>
      <sheetName val="6.2 RELACIÓN CI PENDIENTES"/>
      <sheetName val="6.1 RELACIÓN AD PENDIENTE"/>
      <sheetName val="5.3 RELACION LP ya contrata "/>
      <sheetName val="5.2 RELACIÓN CI YA CONTRATADA"/>
      <sheetName val="5.1 RELACIÓN AD YA CONTRATADAS"/>
      <sheetName val="5.1a OBRAS AD conting"/>
      <sheetName val="4.1 DICTAMEN"/>
      <sheetName val="4.2 FALLO"/>
      <sheetName val="5.1 OBRAS AD"/>
      <sheetName val="5.2 OBRAS CI"/>
      <sheetName val="5.3 OBRAS LP"/>
      <sheetName val="6. MOD"/>
      <sheetName val="7 CONVEN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23"/>
  <sheetViews>
    <sheetView zoomScalePageLayoutView="0" workbookViewId="0" topLeftCell="A1">
      <selection activeCell="A1" sqref="A1"/>
    </sheetView>
  </sheetViews>
  <sheetFormatPr defaultColWidth="11.421875" defaultRowHeight="12.75"/>
  <cols>
    <col min="1" max="1" width="13.421875" style="0" customWidth="1"/>
    <col min="2" max="2" width="45.140625" style="0" customWidth="1"/>
    <col min="3" max="3" width="23.8515625" style="0" customWidth="1"/>
    <col min="4" max="4" width="38.421875" style="0" customWidth="1"/>
    <col min="5" max="5" width="43.28125" style="0" bestFit="1" customWidth="1"/>
    <col min="6" max="6" width="15.421875" style="0" bestFit="1" customWidth="1"/>
    <col min="7" max="7" width="12.7109375" style="0" customWidth="1"/>
    <col min="8" max="8" width="13.00390625" style="0" customWidth="1"/>
    <col min="9" max="11" width="34.7109375" style="0" customWidth="1"/>
    <col min="12" max="13" width="40.00390625" style="0" customWidth="1"/>
    <col min="14" max="14" width="29.421875" style="0" customWidth="1"/>
    <col min="15" max="15" width="21.421875" style="0" customWidth="1"/>
    <col min="16" max="16" width="16.421875" style="0" customWidth="1"/>
    <col min="17" max="17" width="17.00390625" style="0" customWidth="1"/>
    <col min="18" max="18" width="15.00390625" style="0" customWidth="1"/>
    <col min="19" max="20" width="19.28125" style="0" customWidth="1"/>
    <col min="21" max="21" width="17.8515625" style="0" customWidth="1"/>
    <col min="22" max="22" width="16.8515625" style="0" customWidth="1"/>
  </cols>
  <sheetData>
    <row r="2" spans="4:22" ht="34.5">
      <c r="D2" s="196"/>
      <c r="E2" s="196"/>
      <c r="F2" s="196"/>
      <c r="G2" s="196"/>
      <c r="H2" s="196"/>
      <c r="I2" s="196"/>
      <c r="J2" s="196"/>
      <c r="K2" s="196"/>
      <c r="L2" s="196"/>
      <c r="M2" s="196"/>
      <c r="N2" s="196"/>
      <c r="O2" s="196"/>
      <c r="P2" s="196"/>
      <c r="Q2" s="196"/>
      <c r="R2" s="196"/>
      <c r="S2" s="196"/>
      <c r="T2" s="196"/>
      <c r="U2" s="196"/>
      <c r="V2" s="196"/>
    </row>
    <row r="3" spans="4:22" ht="27" customHeight="1">
      <c r="D3" s="197"/>
      <c r="E3" s="197"/>
      <c r="F3" s="197"/>
      <c r="G3" s="197"/>
      <c r="H3" s="197"/>
      <c r="I3" s="197"/>
      <c r="J3" s="197"/>
      <c r="K3" s="197"/>
      <c r="L3" s="197"/>
      <c r="M3" s="197"/>
      <c r="N3" s="197"/>
      <c r="O3" s="197"/>
      <c r="P3" s="197"/>
      <c r="Q3" s="197"/>
      <c r="R3" s="197"/>
      <c r="S3" s="197"/>
      <c r="T3" s="197"/>
      <c r="U3" s="197"/>
      <c r="V3" s="197"/>
    </row>
    <row r="4" spans="4:22" ht="24.75" customHeight="1">
      <c r="D4" s="197"/>
      <c r="E4" s="197"/>
      <c r="F4" s="197"/>
      <c r="G4" s="197"/>
      <c r="H4" s="197"/>
      <c r="I4" s="197"/>
      <c r="J4" s="197"/>
      <c r="K4" s="197"/>
      <c r="L4" s="197"/>
      <c r="M4" s="197"/>
      <c r="N4" s="197"/>
      <c r="O4" s="197"/>
      <c r="P4" s="197"/>
      <c r="Q4" s="197"/>
      <c r="R4" s="197"/>
      <c r="S4" s="197"/>
      <c r="T4" s="197"/>
      <c r="U4" s="197"/>
      <c r="V4" s="197"/>
    </row>
    <row r="5" spans="4:22" ht="15">
      <c r="D5" s="1"/>
      <c r="E5" s="1"/>
      <c r="F5" s="1"/>
      <c r="G5" s="1"/>
      <c r="H5" s="1"/>
      <c r="I5" s="1"/>
      <c r="J5" s="1"/>
      <c r="K5" s="1"/>
      <c r="L5" s="1"/>
      <c r="M5" s="1"/>
      <c r="N5" s="1"/>
      <c r="O5" s="1"/>
      <c r="P5" s="1"/>
      <c r="Q5" s="1"/>
      <c r="R5" s="1"/>
      <c r="S5" s="1"/>
      <c r="T5" s="1"/>
      <c r="U5" s="1"/>
      <c r="V5" s="1"/>
    </row>
    <row r="6" spans="4:22" ht="15">
      <c r="D6" s="1"/>
      <c r="E6" s="1"/>
      <c r="F6" s="1"/>
      <c r="G6" s="1"/>
      <c r="H6" s="1"/>
      <c r="I6" s="1"/>
      <c r="J6" s="1"/>
      <c r="K6" s="1"/>
      <c r="L6" s="1"/>
      <c r="M6" s="1"/>
      <c r="N6" s="1"/>
      <c r="O6" s="1"/>
      <c r="P6" s="1"/>
      <c r="Q6" s="1"/>
      <c r="R6" s="1"/>
      <c r="S6" s="1"/>
      <c r="T6" s="1"/>
      <c r="U6" s="1"/>
      <c r="V6" s="1"/>
    </row>
    <row r="7" spans="4:22" ht="15">
      <c r="D7" s="1"/>
      <c r="E7" s="1"/>
      <c r="F7" s="1"/>
      <c r="G7" s="1"/>
      <c r="H7" s="1"/>
      <c r="I7" s="1"/>
      <c r="J7" s="1"/>
      <c r="K7" s="1"/>
      <c r="L7" s="1"/>
      <c r="M7" s="1"/>
      <c r="N7" s="1"/>
      <c r="O7" s="1"/>
      <c r="P7" s="1"/>
      <c r="Q7" s="1"/>
      <c r="R7" s="1"/>
      <c r="S7" s="1"/>
      <c r="T7" s="1"/>
      <c r="U7" s="1"/>
      <c r="V7" s="1"/>
    </row>
    <row r="8" spans="16:22" ht="12.75">
      <c r="P8" s="2"/>
      <c r="Q8" s="3"/>
      <c r="R8" s="3"/>
      <c r="S8" s="3"/>
      <c r="T8" s="3"/>
      <c r="U8" s="4"/>
      <c r="V8" s="4"/>
    </row>
    <row r="9" spans="1:14" s="5" customFormat="1" ht="38.25" customHeight="1">
      <c r="A9" s="45" t="s">
        <v>84</v>
      </c>
      <c r="B9" s="46" t="s">
        <v>85</v>
      </c>
      <c r="C9" s="45" t="s">
        <v>86</v>
      </c>
      <c r="D9" s="46" t="s">
        <v>87</v>
      </c>
      <c r="E9" s="47" t="s">
        <v>88</v>
      </c>
      <c r="F9" s="48" t="s">
        <v>34</v>
      </c>
      <c r="G9" s="48" t="s">
        <v>90</v>
      </c>
      <c r="H9" s="48" t="s">
        <v>91</v>
      </c>
      <c r="I9" s="48" t="s">
        <v>92</v>
      </c>
      <c r="J9" s="48" t="s">
        <v>110</v>
      </c>
      <c r="K9" s="48" t="s">
        <v>111</v>
      </c>
      <c r="L9" s="48" t="s">
        <v>93</v>
      </c>
      <c r="M9" s="49" t="s">
        <v>115</v>
      </c>
      <c r="N9" s="48" t="s">
        <v>94</v>
      </c>
    </row>
    <row r="10" spans="1:16" s="8" customFormat="1" ht="57" customHeight="1">
      <c r="A10" s="9"/>
      <c r="B10" s="10"/>
      <c r="C10" s="10"/>
      <c r="D10" s="11"/>
      <c r="E10" s="11"/>
      <c r="F10" s="12"/>
      <c r="G10" s="12"/>
      <c r="H10" s="13"/>
      <c r="I10" s="14"/>
      <c r="J10" s="14"/>
      <c r="K10" s="14"/>
      <c r="L10" s="15"/>
      <c r="M10" s="50"/>
      <c r="N10" s="66"/>
      <c r="P10" s="17"/>
    </row>
    <row r="11" spans="1:16" s="8" customFormat="1" ht="57" customHeight="1">
      <c r="A11" s="194"/>
      <c r="B11" s="194"/>
      <c r="C11" s="194"/>
      <c r="D11" s="194"/>
      <c r="E11" s="194"/>
      <c r="F11" s="194"/>
      <c r="G11" s="194"/>
      <c r="H11" s="194"/>
      <c r="I11" s="194"/>
      <c r="J11" s="194"/>
      <c r="K11" s="194"/>
      <c r="L11" s="195"/>
      <c r="M11" s="50"/>
      <c r="N11" s="66"/>
      <c r="P11" s="17"/>
    </row>
    <row r="12" spans="1:16" s="8" customFormat="1" ht="57" customHeight="1">
      <c r="A12" s="9"/>
      <c r="B12" s="10"/>
      <c r="C12" s="10"/>
      <c r="D12" s="11"/>
      <c r="E12" s="11"/>
      <c r="F12" s="12"/>
      <c r="G12" s="12"/>
      <c r="H12" s="13"/>
      <c r="I12" s="14"/>
      <c r="J12" s="14"/>
      <c r="K12" s="14"/>
      <c r="L12" s="15"/>
      <c r="M12" s="67"/>
      <c r="N12" s="66"/>
      <c r="P12" s="17"/>
    </row>
    <row r="13" spans="1:16" s="8" customFormat="1" ht="57" customHeight="1">
      <c r="A13" s="9"/>
      <c r="B13" s="10"/>
      <c r="C13" s="10"/>
      <c r="D13" s="11"/>
      <c r="E13" s="11"/>
      <c r="F13" s="12"/>
      <c r="G13" s="12"/>
      <c r="H13" s="13"/>
      <c r="I13" s="14"/>
      <c r="J13" s="14"/>
      <c r="K13" s="14"/>
      <c r="L13" s="15"/>
      <c r="M13" s="67"/>
      <c r="N13" s="66"/>
      <c r="P13" s="17"/>
    </row>
    <row r="14" spans="1:16" s="8" customFormat="1" ht="57" customHeight="1">
      <c r="A14" s="9"/>
      <c r="B14" s="10"/>
      <c r="C14" s="10"/>
      <c r="D14" s="11"/>
      <c r="E14" s="11"/>
      <c r="F14" s="12"/>
      <c r="G14" s="12"/>
      <c r="H14" s="13"/>
      <c r="I14" s="14"/>
      <c r="J14" s="14"/>
      <c r="K14" s="14"/>
      <c r="L14" s="15"/>
      <c r="M14" s="67"/>
      <c r="N14" s="66"/>
      <c r="P14" s="17"/>
    </row>
    <row r="15" spans="1:16" s="8" customFormat="1" ht="57" customHeight="1">
      <c r="A15" s="9"/>
      <c r="B15" s="10"/>
      <c r="C15" s="10"/>
      <c r="D15" s="11"/>
      <c r="E15" s="11"/>
      <c r="F15" s="12"/>
      <c r="G15" s="12"/>
      <c r="H15" s="13"/>
      <c r="I15" s="14"/>
      <c r="J15" s="14"/>
      <c r="K15" s="67"/>
      <c r="L15" s="15"/>
      <c r="M15" s="50"/>
      <c r="N15" s="66"/>
      <c r="P15" s="17"/>
    </row>
    <row r="16" spans="1:16" s="8" customFormat="1" ht="57" customHeight="1">
      <c r="A16" s="9"/>
      <c r="B16" s="10"/>
      <c r="C16" s="10"/>
      <c r="D16" s="11"/>
      <c r="E16" s="11"/>
      <c r="F16" s="12"/>
      <c r="G16" s="12"/>
      <c r="H16" s="13"/>
      <c r="I16" s="14"/>
      <c r="J16" s="14"/>
      <c r="K16" s="14"/>
      <c r="L16" s="15"/>
      <c r="M16" s="50"/>
      <c r="N16" s="66"/>
      <c r="P16" s="17"/>
    </row>
    <row r="17" spans="1:16" s="8" customFormat="1" ht="57" customHeight="1">
      <c r="A17" s="9"/>
      <c r="B17" s="10"/>
      <c r="C17" s="10"/>
      <c r="D17" s="11"/>
      <c r="E17" s="11"/>
      <c r="F17" s="12"/>
      <c r="G17" s="12"/>
      <c r="H17" s="13"/>
      <c r="I17" s="14"/>
      <c r="J17" s="67"/>
      <c r="K17" s="14"/>
      <c r="L17" s="15"/>
      <c r="M17" s="50"/>
      <c r="N17" s="66"/>
      <c r="P17" s="17">
        <v>297377.6</v>
      </c>
    </row>
    <row r="18" spans="1:14" s="18" customFormat="1" ht="12.75" customHeight="1">
      <c r="A18" s="19"/>
      <c r="B18" s="19"/>
      <c r="C18" s="19"/>
      <c r="D18" s="19"/>
      <c r="E18" s="19"/>
      <c r="F18" s="19"/>
      <c r="G18" s="19"/>
      <c r="H18" s="19"/>
      <c r="I18" s="19"/>
      <c r="J18" s="19"/>
      <c r="K18" s="19"/>
      <c r="L18" s="19"/>
      <c r="M18" s="19"/>
      <c r="N18" s="20"/>
    </row>
    <row r="19" spans="1:14" s="8" customFormat="1" ht="23.25" customHeight="1">
      <c r="A19" s="21"/>
      <c r="B19" s="22"/>
      <c r="C19" s="22"/>
      <c r="D19" s="23"/>
      <c r="E19" s="23"/>
      <c r="F19" s="24"/>
      <c r="G19" s="24"/>
      <c r="H19" s="25"/>
      <c r="I19" s="26"/>
      <c r="J19" s="26"/>
      <c r="K19" s="26"/>
      <c r="L19" s="53"/>
      <c r="M19" s="54"/>
      <c r="N19" s="27"/>
    </row>
    <row r="20" spans="1:13" s="8" customFormat="1" ht="29.25" customHeight="1">
      <c r="A20" s="198"/>
      <c r="B20" s="200"/>
      <c r="C20" s="200"/>
      <c r="D20" s="200"/>
      <c r="E20" s="201"/>
      <c r="F20" s="28"/>
      <c r="G20" s="29"/>
      <c r="H20" s="30"/>
      <c r="I20" s="20"/>
      <c r="J20" s="20"/>
      <c r="K20" s="20"/>
      <c r="L20" s="20"/>
      <c r="M20" s="20"/>
    </row>
    <row r="21" spans="1:14" s="8" customFormat="1" ht="26.25">
      <c r="A21" s="199"/>
      <c r="B21" s="202"/>
      <c r="C21" s="202"/>
      <c r="D21" s="203"/>
      <c r="E21" s="31"/>
      <c r="F21" s="32"/>
      <c r="G21" s="29"/>
      <c r="H21" s="33"/>
      <c r="I21" s="20"/>
      <c r="J21" s="20"/>
      <c r="K21" s="20"/>
      <c r="L21" s="20"/>
      <c r="M21" s="20"/>
      <c r="N21" s="34"/>
    </row>
    <row r="22" spans="1:14" s="8" customFormat="1" ht="59.25" customHeight="1">
      <c r="A22" s="35">
        <v>1</v>
      </c>
      <c r="B22" s="191"/>
      <c r="C22" s="192"/>
      <c r="D22" s="193"/>
      <c r="E22" s="36">
        <f>L17</f>
        <v>0</v>
      </c>
      <c r="F22" s="37"/>
      <c r="G22" s="29"/>
      <c r="H22" s="33"/>
      <c r="I22" s="20"/>
      <c r="J22" s="20"/>
      <c r="K22" s="20"/>
      <c r="L22" s="20"/>
      <c r="M22" s="20"/>
      <c r="N22" s="27"/>
    </row>
    <row r="23" spans="1:14" s="18" customFormat="1" ht="33" customHeight="1">
      <c r="A23" s="38"/>
      <c r="B23" s="39"/>
      <c r="C23" s="39"/>
      <c r="D23" s="40" t="s">
        <v>154</v>
      </c>
      <c r="E23" s="69">
        <f>E22</f>
        <v>0</v>
      </c>
      <c r="F23" s="37"/>
      <c r="G23" s="29"/>
      <c r="H23" s="42"/>
      <c r="I23" s="20"/>
      <c r="J23" s="20"/>
      <c r="K23" s="20"/>
      <c r="L23" s="20"/>
      <c r="M23" s="20"/>
      <c r="N23" s="20"/>
    </row>
  </sheetData>
  <sheetProtection/>
  <mergeCells count="8">
    <mergeCell ref="B22:D22"/>
    <mergeCell ref="A11:L11"/>
    <mergeCell ref="D2:V2"/>
    <mergeCell ref="D3:V3"/>
    <mergeCell ref="D4:V4"/>
    <mergeCell ref="A20:A21"/>
    <mergeCell ref="B20:E20"/>
    <mergeCell ref="B21:D21"/>
  </mergeCells>
  <printOptions/>
  <pageMargins left="0.7086614173228347" right="0.75" top="1" bottom="1" header="0" footer="0"/>
  <pageSetup horizontalDpi="600" verticalDpi="600" orientation="landscape" scale="31" r:id="rId4"/>
  <colBreaks count="1" manualBreakCount="1">
    <brk id="14" max="74" man="1"/>
  </colBreaks>
  <drawing r:id="rId3"/>
  <legacyDrawing r:id="rId2"/>
</worksheet>
</file>

<file path=xl/worksheets/sheet10.xml><?xml version="1.0" encoding="utf-8"?>
<worksheet xmlns="http://schemas.openxmlformats.org/spreadsheetml/2006/main" xmlns:r="http://schemas.openxmlformats.org/officeDocument/2006/relationships">
  <dimension ref="H9:O9"/>
  <sheetViews>
    <sheetView tabSelected="1" zoomScalePageLayoutView="0" workbookViewId="0" topLeftCell="A1">
      <selection activeCell="E18" sqref="E18"/>
    </sheetView>
  </sheetViews>
  <sheetFormatPr defaultColWidth="11.421875" defaultRowHeight="12.75"/>
  <sheetData>
    <row r="9" spans="8:15" ht="15.75">
      <c r="H9" s="156"/>
      <c r="I9" s="122"/>
      <c r="J9" s="157"/>
      <c r="K9" s="158"/>
      <c r="L9" s="159"/>
      <c r="M9" s="160"/>
      <c r="N9" s="159"/>
      <c r="O9" s="16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V38"/>
  <sheetViews>
    <sheetView zoomScalePageLayoutView="0" workbookViewId="0" topLeftCell="A1">
      <selection activeCell="A1" sqref="A1"/>
    </sheetView>
  </sheetViews>
  <sheetFormatPr defaultColWidth="11.421875" defaultRowHeight="12.75"/>
  <cols>
    <col min="1" max="1" width="13.421875" style="0" customWidth="1"/>
    <col min="2" max="2" width="45.140625" style="0" customWidth="1"/>
    <col min="3" max="3" width="23.8515625" style="0" customWidth="1"/>
    <col min="4" max="4" width="38.421875" style="0" customWidth="1"/>
    <col min="5" max="5" width="43.28125" style="0" bestFit="1" customWidth="1"/>
    <col min="6" max="6" width="15.421875" style="0" bestFit="1" customWidth="1"/>
    <col min="7" max="7" width="12.7109375" style="0" customWidth="1"/>
    <col min="8" max="8" width="13.00390625" style="0" customWidth="1"/>
    <col min="9" max="11" width="34.7109375" style="0" customWidth="1"/>
    <col min="12" max="13" width="40.00390625" style="0" customWidth="1"/>
    <col min="14" max="14" width="29.421875" style="0" customWidth="1"/>
    <col min="15" max="15" width="21.421875" style="0" customWidth="1"/>
    <col min="16" max="16" width="16.421875" style="0" customWidth="1"/>
    <col min="17" max="17" width="17.00390625" style="0" customWidth="1"/>
    <col min="18" max="18" width="15.00390625" style="0" customWidth="1"/>
    <col min="19" max="20" width="19.28125" style="0" customWidth="1"/>
    <col min="21" max="21" width="17.8515625" style="0" customWidth="1"/>
    <col min="22" max="22" width="16.8515625" style="0" customWidth="1"/>
  </cols>
  <sheetData>
    <row r="2" spans="4:22" ht="34.5">
      <c r="D2" s="196"/>
      <c r="E2" s="196"/>
      <c r="F2" s="196"/>
      <c r="G2" s="196"/>
      <c r="H2" s="196"/>
      <c r="I2" s="196"/>
      <c r="J2" s="196"/>
      <c r="K2" s="196"/>
      <c r="L2" s="196"/>
      <c r="M2" s="196"/>
      <c r="N2" s="196"/>
      <c r="O2" s="196"/>
      <c r="P2" s="196"/>
      <c r="Q2" s="196"/>
      <c r="R2" s="196"/>
      <c r="S2" s="196"/>
      <c r="T2" s="196"/>
      <c r="U2" s="196"/>
      <c r="V2" s="196"/>
    </row>
    <row r="3" spans="4:22" ht="27" customHeight="1">
      <c r="D3" s="197"/>
      <c r="E3" s="197"/>
      <c r="F3" s="197"/>
      <c r="G3" s="197"/>
      <c r="H3" s="197"/>
      <c r="I3" s="197"/>
      <c r="J3" s="197"/>
      <c r="K3" s="197"/>
      <c r="L3" s="197"/>
      <c r="M3" s="197"/>
      <c r="N3" s="197"/>
      <c r="O3" s="197"/>
      <c r="P3" s="197"/>
      <c r="Q3" s="197"/>
      <c r="R3" s="197"/>
      <c r="S3" s="197"/>
      <c r="T3" s="197"/>
      <c r="U3" s="197"/>
      <c r="V3" s="197"/>
    </row>
    <row r="4" spans="4:22" ht="24.75" customHeight="1">
      <c r="D4" s="197"/>
      <c r="E4" s="197"/>
      <c r="F4" s="197"/>
      <c r="G4" s="197"/>
      <c r="H4" s="197"/>
      <c r="I4" s="197"/>
      <c r="J4" s="197"/>
      <c r="K4" s="197"/>
      <c r="L4" s="197"/>
      <c r="M4" s="197"/>
      <c r="N4" s="197"/>
      <c r="O4" s="197"/>
      <c r="P4" s="197"/>
      <c r="Q4" s="197"/>
      <c r="R4" s="197"/>
      <c r="S4" s="197"/>
      <c r="T4" s="197"/>
      <c r="U4" s="197"/>
      <c r="V4" s="197"/>
    </row>
    <row r="5" spans="4:22" ht="15">
      <c r="D5" s="1"/>
      <c r="E5" s="1"/>
      <c r="F5" s="1"/>
      <c r="G5" s="1"/>
      <c r="H5" s="1"/>
      <c r="I5" s="1"/>
      <c r="J5" s="1"/>
      <c r="K5" s="1"/>
      <c r="L5" s="1"/>
      <c r="M5" s="1"/>
      <c r="N5" s="1"/>
      <c r="O5" s="1"/>
      <c r="P5" s="1"/>
      <c r="Q5" s="1"/>
      <c r="R5" s="1"/>
      <c r="S5" s="1"/>
      <c r="T5" s="1"/>
      <c r="U5" s="1"/>
      <c r="V5" s="1"/>
    </row>
    <row r="6" spans="4:22" ht="15">
      <c r="D6" s="1"/>
      <c r="E6" s="1"/>
      <c r="F6" s="1"/>
      <c r="G6" s="1"/>
      <c r="H6" s="1"/>
      <c r="I6" s="1"/>
      <c r="J6" s="1"/>
      <c r="K6" s="1"/>
      <c r="L6" s="1"/>
      <c r="M6" s="1"/>
      <c r="N6" s="1"/>
      <c r="O6" s="1"/>
      <c r="P6" s="1"/>
      <c r="Q6" s="1"/>
      <c r="R6" s="1"/>
      <c r="S6" s="1"/>
      <c r="T6" s="1"/>
      <c r="U6" s="1"/>
      <c r="V6" s="1"/>
    </row>
    <row r="7" spans="4:22" ht="15">
      <c r="D7" s="1"/>
      <c r="E7" s="1"/>
      <c r="F7" s="1"/>
      <c r="G7" s="1"/>
      <c r="H7" s="1"/>
      <c r="I7" s="1"/>
      <c r="J7" s="1"/>
      <c r="K7" s="1"/>
      <c r="L7" s="1"/>
      <c r="M7" s="1"/>
      <c r="N7" s="1"/>
      <c r="O7" s="1"/>
      <c r="P7" s="1"/>
      <c r="Q7" s="1"/>
      <c r="R7" s="1"/>
      <c r="S7" s="1"/>
      <c r="T7" s="1"/>
      <c r="U7" s="1"/>
      <c r="V7" s="1"/>
    </row>
    <row r="8" spans="16:22" ht="12.75">
      <c r="P8" s="2"/>
      <c r="Q8" s="3"/>
      <c r="R8" s="3"/>
      <c r="S8" s="3"/>
      <c r="T8" s="3"/>
      <c r="U8" s="4"/>
      <c r="V8" s="4"/>
    </row>
    <row r="9" spans="1:14" s="5" customFormat="1" ht="38.25" customHeight="1">
      <c r="A9" s="45" t="s">
        <v>84</v>
      </c>
      <c r="B9" s="46" t="s">
        <v>85</v>
      </c>
      <c r="C9" s="45" t="s">
        <v>86</v>
      </c>
      <c r="D9" s="46" t="s">
        <v>87</v>
      </c>
      <c r="E9" s="47" t="s">
        <v>88</v>
      </c>
      <c r="F9" s="48" t="s">
        <v>34</v>
      </c>
      <c r="G9" s="48" t="s">
        <v>90</v>
      </c>
      <c r="H9" s="48" t="s">
        <v>91</v>
      </c>
      <c r="I9" s="48" t="s">
        <v>92</v>
      </c>
      <c r="J9" s="48" t="s">
        <v>110</v>
      </c>
      <c r="K9" s="48" t="s">
        <v>111</v>
      </c>
      <c r="L9" s="48" t="s">
        <v>93</v>
      </c>
      <c r="M9" s="49" t="s">
        <v>115</v>
      </c>
      <c r="N9" s="48" t="s">
        <v>94</v>
      </c>
    </row>
    <row r="10" spans="1:14" s="6" customFormat="1" ht="107.25" customHeight="1">
      <c r="A10" s="208"/>
      <c r="B10" s="208"/>
      <c r="C10" s="208"/>
      <c r="D10" s="208"/>
      <c r="E10" s="208"/>
      <c r="F10" s="208"/>
      <c r="G10" s="208"/>
      <c r="H10" s="208"/>
      <c r="I10" s="208"/>
      <c r="J10" s="208"/>
      <c r="K10" s="208"/>
      <c r="L10" s="208"/>
      <c r="M10" s="43"/>
      <c r="N10" s="7"/>
    </row>
    <row r="11" spans="1:13" s="8" customFormat="1" ht="28.5" customHeight="1">
      <c r="A11" s="207" t="s">
        <v>172</v>
      </c>
      <c r="B11" s="207"/>
      <c r="C11" s="207"/>
      <c r="D11" s="207"/>
      <c r="E11" s="207"/>
      <c r="F11" s="207"/>
      <c r="G11" s="207"/>
      <c r="H11" s="207"/>
      <c r="I11" s="207"/>
      <c r="J11" s="207"/>
      <c r="K11" s="207"/>
      <c r="L11" s="207"/>
      <c r="M11" s="44"/>
    </row>
    <row r="12" spans="1:16" s="8" customFormat="1" ht="75" customHeight="1">
      <c r="A12" s="9"/>
      <c r="B12" s="10"/>
      <c r="C12" s="10"/>
      <c r="D12" s="11"/>
      <c r="E12" s="11"/>
      <c r="F12" s="12"/>
      <c r="G12" s="12"/>
      <c r="H12" s="13"/>
      <c r="I12" s="14"/>
      <c r="J12" s="14"/>
      <c r="K12" s="14"/>
      <c r="L12" s="15"/>
      <c r="M12" s="50"/>
      <c r="N12" s="66"/>
      <c r="P12" s="17"/>
    </row>
    <row r="13" spans="1:16" s="8" customFormat="1" ht="78" customHeight="1">
      <c r="A13" s="9"/>
      <c r="B13" s="10"/>
      <c r="C13" s="10"/>
      <c r="D13" s="11"/>
      <c r="E13" s="11"/>
      <c r="F13" s="12"/>
      <c r="G13" s="12"/>
      <c r="H13" s="13"/>
      <c r="I13" s="14"/>
      <c r="J13" s="14"/>
      <c r="K13" s="14"/>
      <c r="L13" s="15"/>
      <c r="M13" s="50"/>
      <c r="N13" s="66"/>
      <c r="P13" s="17"/>
    </row>
    <row r="14" spans="1:16" s="8" customFormat="1" ht="23.25">
      <c r="A14" s="9"/>
      <c r="B14" s="10"/>
      <c r="C14" s="10"/>
      <c r="D14" s="11"/>
      <c r="E14" s="11"/>
      <c r="F14" s="12"/>
      <c r="G14" s="12"/>
      <c r="H14" s="13"/>
      <c r="I14" s="14"/>
      <c r="J14" s="14"/>
      <c r="K14" s="14"/>
      <c r="L14" s="15"/>
      <c r="M14" s="50"/>
      <c r="N14" s="66"/>
      <c r="P14" s="17"/>
    </row>
    <row r="15" spans="1:16" s="8" customFormat="1" ht="23.25">
      <c r="A15" s="9"/>
      <c r="B15" s="10"/>
      <c r="C15" s="10"/>
      <c r="D15" s="11"/>
      <c r="E15" s="11"/>
      <c r="F15" s="12"/>
      <c r="G15" s="12"/>
      <c r="H15" s="13"/>
      <c r="I15" s="14"/>
      <c r="J15" s="14"/>
      <c r="K15" s="14"/>
      <c r="L15" s="15"/>
      <c r="M15" s="50"/>
      <c r="N15" s="66"/>
      <c r="P15" s="17"/>
    </row>
    <row r="16" spans="1:16" s="8" customFormat="1" ht="23.25">
      <c r="A16" s="9"/>
      <c r="B16" s="10"/>
      <c r="C16" s="10"/>
      <c r="D16" s="11"/>
      <c r="E16" s="11"/>
      <c r="F16" s="12"/>
      <c r="G16" s="12"/>
      <c r="H16" s="13"/>
      <c r="I16" s="14"/>
      <c r="J16" s="14"/>
      <c r="K16" s="14"/>
      <c r="L16" s="15"/>
      <c r="M16" s="50"/>
      <c r="N16" s="66"/>
      <c r="P16" s="17"/>
    </row>
    <row r="17" spans="1:16" s="8" customFormat="1" ht="23.25">
      <c r="A17" s="9"/>
      <c r="B17" s="10"/>
      <c r="C17" s="10"/>
      <c r="D17" s="11"/>
      <c r="E17" s="11"/>
      <c r="F17" s="12"/>
      <c r="G17" s="12"/>
      <c r="H17" s="13"/>
      <c r="I17" s="14"/>
      <c r="J17" s="14"/>
      <c r="K17" s="14"/>
      <c r="L17" s="15"/>
      <c r="M17" s="50"/>
      <c r="N17" s="66"/>
      <c r="P17" s="17"/>
    </row>
    <row r="18" spans="1:16" s="8" customFormat="1" ht="23.25">
      <c r="A18" s="9"/>
      <c r="B18" s="10"/>
      <c r="C18" s="10"/>
      <c r="D18" s="11"/>
      <c r="E18" s="11"/>
      <c r="F18" s="12"/>
      <c r="G18" s="12"/>
      <c r="H18" s="13"/>
      <c r="I18" s="14"/>
      <c r="J18" s="14"/>
      <c r="K18" s="14"/>
      <c r="L18" s="15"/>
      <c r="M18" s="50"/>
      <c r="N18" s="66"/>
      <c r="P18" s="17"/>
    </row>
    <row r="19" spans="1:16" s="8" customFormat="1" ht="23.25">
      <c r="A19" s="9"/>
      <c r="B19" s="10"/>
      <c r="C19" s="10"/>
      <c r="D19" s="11"/>
      <c r="E19" s="11"/>
      <c r="F19" s="12"/>
      <c r="G19" s="12"/>
      <c r="H19" s="13"/>
      <c r="I19" s="14"/>
      <c r="J19" s="14"/>
      <c r="K19" s="14"/>
      <c r="L19" s="15"/>
      <c r="M19" s="50"/>
      <c r="N19" s="66"/>
      <c r="P19" s="17"/>
    </row>
    <row r="20" spans="1:16" s="8" customFormat="1" ht="57" customHeight="1">
      <c r="A20" s="9"/>
      <c r="B20" s="10"/>
      <c r="C20" s="10"/>
      <c r="D20" s="11"/>
      <c r="E20" s="11"/>
      <c r="F20" s="12"/>
      <c r="G20" s="12"/>
      <c r="H20" s="13"/>
      <c r="I20" s="14"/>
      <c r="J20" s="14"/>
      <c r="K20" s="14"/>
      <c r="L20" s="15"/>
      <c r="M20" s="50"/>
      <c r="N20" s="66"/>
      <c r="P20" s="17"/>
    </row>
    <row r="21" spans="1:16" s="8" customFormat="1" ht="23.25">
      <c r="A21" s="9"/>
      <c r="B21" s="10"/>
      <c r="C21" s="10"/>
      <c r="D21" s="11"/>
      <c r="E21" s="11"/>
      <c r="F21" s="12"/>
      <c r="G21" s="12"/>
      <c r="H21" s="13"/>
      <c r="I21" s="14"/>
      <c r="J21" s="14"/>
      <c r="K21" s="14"/>
      <c r="L21" s="15"/>
      <c r="M21" s="50"/>
      <c r="N21" s="66"/>
      <c r="P21" s="17"/>
    </row>
    <row r="22" spans="1:16" s="8" customFormat="1" ht="23.25">
      <c r="A22" s="9"/>
      <c r="B22" s="10"/>
      <c r="C22" s="10"/>
      <c r="D22" s="11"/>
      <c r="E22" s="11"/>
      <c r="F22" s="12"/>
      <c r="G22" s="12"/>
      <c r="H22" s="13"/>
      <c r="I22" s="14"/>
      <c r="J22" s="14"/>
      <c r="K22" s="14"/>
      <c r="L22" s="15"/>
      <c r="M22" s="50"/>
      <c r="N22" s="66"/>
      <c r="P22" s="17"/>
    </row>
    <row r="23" spans="1:16" s="8" customFormat="1" ht="23.25">
      <c r="A23" s="9"/>
      <c r="B23" s="10"/>
      <c r="C23" s="10"/>
      <c r="D23" s="11"/>
      <c r="E23" s="11"/>
      <c r="F23" s="12"/>
      <c r="G23" s="12"/>
      <c r="H23" s="13"/>
      <c r="I23" s="14"/>
      <c r="J23" s="14"/>
      <c r="K23" s="14"/>
      <c r="L23" s="15"/>
      <c r="M23" s="50"/>
      <c r="N23" s="66"/>
      <c r="P23" s="17"/>
    </row>
    <row r="24" spans="1:16" s="8" customFormat="1" ht="23.25">
      <c r="A24" s="9"/>
      <c r="B24" s="10"/>
      <c r="C24" s="10"/>
      <c r="D24" s="11"/>
      <c r="E24" s="11"/>
      <c r="F24" s="12"/>
      <c r="G24" s="12"/>
      <c r="H24" s="13"/>
      <c r="I24" s="14"/>
      <c r="J24" s="14"/>
      <c r="K24" s="14"/>
      <c r="L24" s="15"/>
      <c r="M24" s="50"/>
      <c r="N24" s="66"/>
      <c r="P24" s="17"/>
    </row>
    <row r="25" spans="1:16" s="8" customFormat="1" ht="23.25">
      <c r="A25" s="9"/>
      <c r="B25" s="10"/>
      <c r="C25" s="10"/>
      <c r="D25" s="11"/>
      <c r="E25" s="11"/>
      <c r="F25" s="12"/>
      <c r="G25" s="12"/>
      <c r="H25" s="13"/>
      <c r="I25" s="14"/>
      <c r="J25" s="14"/>
      <c r="K25" s="14"/>
      <c r="L25" s="15"/>
      <c r="M25" s="50"/>
      <c r="N25" s="66"/>
      <c r="P25" s="17"/>
    </row>
    <row r="26" spans="1:16" s="8" customFormat="1" ht="23.25">
      <c r="A26" s="9"/>
      <c r="B26" s="10"/>
      <c r="C26" s="10"/>
      <c r="D26" s="11"/>
      <c r="E26" s="11"/>
      <c r="F26" s="12"/>
      <c r="G26" s="12"/>
      <c r="H26" s="13"/>
      <c r="I26" s="14"/>
      <c r="J26" s="14"/>
      <c r="K26" s="14"/>
      <c r="L26" s="15"/>
      <c r="M26" s="50"/>
      <c r="N26" s="66"/>
      <c r="P26" s="17"/>
    </row>
    <row r="27" spans="1:16" s="8" customFormat="1" ht="23.25">
      <c r="A27" s="9"/>
      <c r="B27" s="10"/>
      <c r="C27" s="10"/>
      <c r="D27" s="11"/>
      <c r="E27" s="11"/>
      <c r="F27" s="12"/>
      <c r="G27" s="12"/>
      <c r="H27" s="13"/>
      <c r="I27" s="14"/>
      <c r="J27" s="14"/>
      <c r="K27" s="14"/>
      <c r="L27" s="15"/>
      <c r="M27" s="50"/>
      <c r="N27" s="66"/>
      <c r="P27" s="17"/>
    </row>
    <row r="28" spans="1:16" s="8" customFormat="1" ht="23.25">
      <c r="A28" s="9"/>
      <c r="B28" s="10"/>
      <c r="C28" s="10"/>
      <c r="D28" s="11"/>
      <c r="E28" s="11"/>
      <c r="F28" s="12"/>
      <c r="G28" s="12"/>
      <c r="H28" s="13"/>
      <c r="I28" s="14"/>
      <c r="J28" s="14"/>
      <c r="K28" s="14"/>
      <c r="L28" s="15"/>
      <c r="M28" s="50"/>
      <c r="N28" s="66"/>
      <c r="P28" s="17"/>
    </row>
    <row r="29" spans="1:16" s="8" customFormat="1" ht="23.25">
      <c r="A29" s="9"/>
      <c r="B29" s="10"/>
      <c r="C29" s="10"/>
      <c r="D29" s="11"/>
      <c r="E29" s="11"/>
      <c r="F29" s="12"/>
      <c r="G29" s="12"/>
      <c r="H29" s="13"/>
      <c r="I29" s="14"/>
      <c r="J29" s="14"/>
      <c r="K29" s="14"/>
      <c r="L29" s="15"/>
      <c r="M29" s="50"/>
      <c r="N29" s="66"/>
      <c r="P29" s="17"/>
    </row>
    <row r="30" spans="1:16" s="8" customFormat="1" ht="23.25">
      <c r="A30" s="9"/>
      <c r="B30" s="10"/>
      <c r="C30" s="10"/>
      <c r="D30" s="11"/>
      <c r="E30" s="11"/>
      <c r="F30" s="12"/>
      <c r="G30" s="12"/>
      <c r="H30" s="13"/>
      <c r="I30" s="14"/>
      <c r="J30" s="14"/>
      <c r="K30" s="14"/>
      <c r="L30" s="15"/>
      <c r="M30" s="50"/>
      <c r="N30" s="66"/>
      <c r="P30" s="17"/>
    </row>
    <row r="31" spans="1:16" s="8" customFormat="1" ht="23.25">
      <c r="A31" s="9"/>
      <c r="B31" s="10"/>
      <c r="C31" s="10"/>
      <c r="D31" s="11"/>
      <c r="E31" s="11"/>
      <c r="F31" s="12"/>
      <c r="G31" s="12"/>
      <c r="H31" s="13"/>
      <c r="I31" s="14"/>
      <c r="J31" s="14"/>
      <c r="K31" s="14"/>
      <c r="L31" s="15"/>
      <c r="M31" s="50"/>
      <c r="N31" s="66"/>
      <c r="P31" s="17"/>
    </row>
    <row r="32" spans="1:16" s="8" customFormat="1" ht="23.25">
      <c r="A32" s="9"/>
      <c r="B32" s="10"/>
      <c r="C32" s="10"/>
      <c r="D32" s="11"/>
      <c r="E32" s="11"/>
      <c r="F32" s="12"/>
      <c r="G32" s="12"/>
      <c r="H32" s="13"/>
      <c r="I32" s="14"/>
      <c r="J32" s="14"/>
      <c r="K32" s="14"/>
      <c r="L32" s="15"/>
      <c r="M32" s="50"/>
      <c r="N32" s="66"/>
      <c r="P32" s="17"/>
    </row>
    <row r="33" spans="1:16" s="8" customFormat="1" ht="23.25">
      <c r="A33" s="58"/>
      <c r="B33" s="61"/>
      <c r="C33" s="10"/>
      <c r="D33" s="11"/>
      <c r="E33" s="11"/>
      <c r="F33" s="12"/>
      <c r="G33" s="12"/>
      <c r="H33" s="13"/>
      <c r="I33" s="14"/>
      <c r="J33" s="14"/>
      <c r="K33" s="14"/>
      <c r="L33" s="15"/>
      <c r="M33" s="50"/>
      <c r="N33" s="66"/>
      <c r="P33" s="17"/>
    </row>
    <row r="34" spans="1:16" s="8" customFormat="1" ht="23.25">
      <c r="A34" s="58"/>
      <c r="B34" s="61"/>
      <c r="C34" s="61"/>
      <c r="D34" s="62"/>
      <c r="E34" s="62"/>
      <c r="F34" s="12"/>
      <c r="G34" s="12"/>
      <c r="H34" s="13"/>
      <c r="I34" s="14"/>
      <c r="J34" s="14"/>
      <c r="K34" s="14"/>
      <c r="L34" s="15"/>
      <c r="M34" s="50"/>
      <c r="N34" s="66"/>
      <c r="P34" s="17"/>
    </row>
    <row r="35" spans="1:16" s="8" customFormat="1" ht="42" customHeight="1">
      <c r="A35" s="198" t="s">
        <v>268</v>
      </c>
      <c r="B35" s="200" t="s">
        <v>108</v>
      </c>
      <c r="C35" s="200"/>
      <c r="D35" s="200"/>
      <c r="E35" s="201"/>
      <c r="F35" s="12"/>
      <c r="G35" s="12"/>
      <c r="H35" s="13"/>
      <c r="I35" s="14"/>
      <c r="J35" s="14"/>
      <c r="K35" s="14"/>
      <c r="L35" s="60" t="s">
        <v>166</v>
      </c>
      <c r="M35" s="71">
        <f>SUM(M12:M32)+L33</f>
        <v>0</v>
      </c>
      <c r="N35" s="66"/>
      <c r="P35" s="17"/>
    </row>
    <row r="36" spans="1:16" s="8" customFormat="1" ht="29.25" customHeight="1">
      <c r="A36" s="199"/>
      <c r="B36" s="202" t="s">
        <v>109</v>
      </c>
      <c r="C36" s="202"/>
      <c r="D36" s="203"/>
      <c r="E36" s="31"/>
      <c r="F36" s="12"/>
      <c r="G36" s="12"/>
      <c r="H36" s="13"/>
      <c r="I36" s="14"/>
      <c r="J36" s="14"/>
      <c r="K36" s="14"/>
      <c r="L36" s="15"/>
      <c r="M36" s="50"/>
      <c r="N36" s="66"/>
      <c r="P36" s="17"/>
    </row>
    <row r="37" spans="1:16" s="8" customFormat="1" ht="75.75" customHeight="1">
      <c r="A37" s="35"/>
      <c r="B37" s="191"/>
      <c r="C37" s="192"/>
      <c r="D37" s="193"/>
      <c r="E37" s="52">
        <f>M35</f>
        <v>0</v>
      </c>
      <c r="F37" s="12"/>
      <c r="G37" s="12"/>
      <c r="H37" s="13"/>
      <c r="I37" s="204"/>
      <c r="J37" s="205"/>
      <c r="K37" s="205"/>
      <c r="L37" s="206"/>
      <c r="M37" s="50"/>
      <c r="N37" s="66"/>
      <c r="P37" s="17"/>
    </row>
    <row r="38" spans="1:16" s="8" customFormat="1" ht="57" customHeight="1">
      <c r="A38" s="9"/>
      <c r="B38" s="10"/>
      <c r="C38" s="10"/>
      <c r="D38" s="11"/>
      <c r="E38" s="11"/>
      <c r="F38" s="12"/>
      <c r="G38" s="12"/>
      <c r="H38" s="13"/>
      <c r="I38" s="14"/>
      <c r="J38" s="14"/>
      <c r="K38" s="14"/>
      <c r="L38" s="15"/>
      <c r="M38" s="50"/>
      <c r="N38" s="66"/>
      <c r="P38" s="17"/>
    </row>
  </sheetData>
  <sheetProtection/>
  <mergeCells count="10">
    <mergeCell ref="I37:L37"/>
    <mergeCell ref="A11:L11"/>
    <mergeCell ref="D2:V2"/>
    <mergeCell ref="D3:V3"/>
    <mergeCell ref="D4:V4"/>
    <mergeCell ref="A10:L10"/>
    <mergeCell ref="A35:A36"/>
    <mergeCell ref="B35:E35"/>
    <mergeCell ref="B36:D36"/>
    <mergeCell ref="B37:D37"/>
  </mergeCells>
  <printOptions horizontalCentered="1"/>
  <pageMargins left="0.1968503937007874" right="0.1968503937007874" top="0.3937007874015748" bottom="0.3937007874015748" header="0" footer="0"/>
  <pageSetup horizontalDpi="600" verticalDpi="600" orientation="landscape" scale="25" r:id="rId2"/>
  <colBreaks count="1" manualBreakCount="1">
    <brk id="14" max="74" man="1"/>
  </colBreaks>
  <drawing r:id="rId1"/>
</worksheet>
</file>

<file path=xl/worksheets/sheet3.xml><?xml version="1.0" encoding="utf-8"?>
<worksheet xmlns="http://schemas.openxmlformats.org/spreadsheetml/2006/main" xmlns:r="http://schemas.openxmlformats.org/officeDocument/2006/relationships">
  <dimension ref="A2:V47"/>
  <sheetViews>
    <sheetView zoomScalePageLayoutView="0" workbookViewId="0" topLeftCell="A1">
      <selection activeCell="A1" sqref="A1"/>
    </sheetView>
  </sheetViews>
  <sheetFormatPr defaultColWidth="11.421875" defaultRowHeight="12.75"/>
  <cols>
    <col min="1" max="1" width="13.421875" style="0" customWidth="1"/>
    <col min="2" max="2" width="45.140625" style="0" customWidth="1"/>
    <col min="3" max="3" width="23.8515625" style="0" customWidth="1"/>
    <col min="4" max="4" width="38.421875" style="0" customWidth="1"/>
    <col min="5" max="5" width="43.28125" style="0" bestFit="1" customWidth="1"/>
    <col min="6" max="6" width="15.421875" style="0" bestFit="1" customWidth="1"/>
    <col min="7" max="7" width="12.7109375" style="0" customWidth="1"/>
    <col min="8" max="8" width="13.00390625" style="0" customWidth="1"/>
    <col min="9" max="11" width="34.7109375" style="0" customWidth="1"/>
    <col min="12" max="13" width="40.00390625" style="0" customWidth="1"/>
    <col min="14" max="14" width="29.421875" style="0" customWidth="1"/>
    <col min="15" max="15" width="21.421875" style="0" customWidth="1"/>
    <col min="16" max="16" width="16.421875" style="0" customWidth="1"/>
    <col min="17" max="17" width="17.00390625" style="0" customWidth="1"/>
    <col min="18" max="18" width="15.00390625" style="0" customWidth="1"/>
    <col min="19" max="20" width="19.28125" style="0" customWidth="1"/>
    <col min="21" max="21" width="17.8515625" style="0" customWidth="1"/>
    <col min="22" max="22" width="16.8515625" style="0" customWidth="1"/>
  </cols>
  <sheetData>
    <row r="2" spans="4:22" ht="34.5">
      <c r="D2" s="196"/>
      <c r="E2" s="196"/>
      <c r="F2" s="196"/>
      <c r="G2" s="196"/>
      <c r="H2" s="196"/>
      <c r="I2" s="196"/>
      <c r="J2" s="196"/>
      <c r="K2" s="196"/>
      <c r="L2" s="196"/>
      <c r="M2" s="196"/>
      <c r="N2" s="196"/>
      <c r="O2" s="196"/>
      <c r="P2" s="196"/>
      <c r="Q2" s="196"/>
      <c r="R2" s="196"/>
      <c r="S2" s="196"/>
      <c r="T2" s="196"/>
      <c r="U2" s="196"/>
      <c r="V2" s="196"/>
    </row>
    <row r="3" spans="4:22" ht="27" customHeight="1">
      <c r="D3" s="197"/>
      <c r="E3" s="197"/>
      <c r="F3" s="197"/>
      <c r="G3" s="197"/>
      <c r="H3" s="197"/>
      <c r="I3" s="197"/>
      <c r="J3" s="197"/>
      <c r="K3" s="197"/>
      <c r="L3" s="197"/>
      <c r="M3" s="197"/>
      <c r="N3" s="197"/>
      <c r="O3" s="197"/>
      <c r="P3" s="197"/>
      <c r="Q3" s="197"/>
      <c r="R3" s="197"/>
      <c r="S3" s="197"/>
      <c r="T3" s="197"/>
      <c r="U3" s="197"/>
      <c r="V3" s="197"/>
    </row>
    <row r="4" spans="4:22" ht="24.75" customHeight="1">
      <c r="D4" s="197"/>
      <c r="E4" s="197"/>
      <c r="F4" s="197"/>
      <c r="G4" s="197"/>
      <c r="H4" s="197"/>
      <c r="I4" s="197"/>
      <c r="J4" s="197"/>
      <c r="K4" s="197"/>
      <c r="L4" s="197"/>
      <c r="M4" s="197"/>
      <c r="N4" s="197"/>
      <c r="O4" s="197"/>
      <c r="P4" s="197"/>
      <c r="Q4" s="197"/>
      <c r="R4" s="197"/>
      <c r="S4" s="197"/>
      <c r="T4" s="197"/>
      <c r="U4" s="197"/>
      <c r="V4" s="197"/>
    </row>
    <row r="5" spans="4:22" ht="15">
      <c r="D5" s="1"/>
      <c r="E5" s="1"/>
      <c r="F5" s="1"/>
      <c r="G5" s="1"/>
      <c r="H5" s="1"/>
      <c r="I5" s="1"/>
      <c r="J5" s="1"/>
      <c r="K5" s="1"/>
      <c r="L5" s="1"/>
      <c r="M5" s="1"/>
      <c r="N5" s="1"/>
      <c r="O5" s="1"/>
      <c r="P5" s="1"/>
      <c r="Q5" s="1"/>
      <c r="R5" s="1"/>
      <c r="S5" s="1"/>
      <c r="T5" s="1"/>
      <c r="U5" s="1"/>
      <c r="V5" s="1"/>
    </row>
    <row r="6" spans="4:22" ht="15">
      <c r="D6" s="1"/>
      <c r="E6" s="1"/>
      <c r="F6" s="1"/>
      <c r="G6" s="1"/>
      <c r="H6" s="1"/>
      <c r="I6" s="1"/>
      <c r="J6" s="1"/>
      <c r="K6" s="1"/>
      <c r="L6" s="1"/>
      <c r="M6" s="1"/>
      <c r="N6" s="1"/>
      <c r="O6" s="1"/>
      <c r="P6" s="1"/>
      <c r="Q6" s="1"/>
      <c r="R6" s="1"/>
      <c r="S6" s="1"/>
      <c r="T6" s="1"/>
      <c r="U6" s="1"/>
      <c r="V6" s="1"/>
    </row>
    <row r="7" spans="4:22" ht="15">
      <c r="D7" s="1"/>
      <c r="E7" s="1"/>
      <c r="F7" s="1"/>
      <c r="G7" s="1"/>
      <c r="H7" s="1"/>
      <c r="I7" s="1"/>
      <c r="J7" s="1"/>
      <c r="K7" s="1"/>
      <c r="L7" s="1"/>
      <c r="M7" s="1"/>
      <c r="N7" s="1"/>
      <c r="O7" s="1"/>
      <c r="P7" s="1"/>
      <c r="Q7" s="1"/>
      <c r="R7" s="1"/>
      <c r="S7" s="1"/>
      <c r="T7" s="1"/>
      <c r="U7" s="1"/>
      <c r="V7" s="1"/>
    </row>
    <row r="8" spans="16:22" ht="12.75">
      <c r="P8" s="2"/>
      <c r="Q8" s="3"/>
      <c r="R8" s="3"/>
      <c r="S8" s="3"/>
      <c r="T8" s="3"/>
      <c r="U8" s="4"/>
      <c r="V8" s="4"/>
    </row>
    <row r="9" spans="1:14" s="5" customFormat="1" ht="38.25" customHeight="1">
      <c r="A9" s="45" t="s">
        <v>84</v>
      </c>
      <c r="B9" s="46" t="s">
        <v>85</v>
      </c>
      <c r="C9" s="45" t="s">
        <v>86</v>
      </c>
      <c r="D9" s="46" t="s">
        <v>87</v>
      </c>
      <c r="E9" s="47" t="s">
        <v>88</v>
      </c>
      <c r="F9" s="48" t="s">
        <v>34</v>
      </c>
      <c r="G9" s="48" t="s">
        <v>90</v>
      </c>
      <c r="H9" s="48" t="s">
        <v>91</v>
      </c>
      <c r="I9" s="48" t="s">
        <v>92</v>
      </c>
      <c r="J9" s="48" t="s">
        <v>110</v>
      </c>
      <c r="K9" s="48" t="s">
        <v>111</v>
      </c>
      <c r="L9" s="48" t="s">
        <v>93</v>
      </c>
      <c r="M9" s="49" t="s">
        <v>115</v>
      </c>
      <c r="N9" s="48" t="s">
        <v>94</v>
      </c>
    </row>
    <row r="10" spans="1:14" s="6" customFormat="1" ht="107.25" customHeight="1">
      <c r="A10" s="208"/>
      <c r="B10" s="208"/>
      <c r="C10" s="208"/>
      <c r="D10" s="208"/>
      <c r="E10" s="208"/>
      <c r="F10" s="208"/>
      <c r="G10" s="208"/>
      <c r="H10" s="208"/>
      <c r="I10" s="208"/>
      <c r="J10" s="208"/>
      <c r="K10" s="208"/>
      <c r="L10" s="208"/>
      <c r="M10" s="43"/>
      <c r="N10" s="7"/>
    </row>
    <row r="11" spans="1:13" s="8" customFormat="1" ht="28.5" customHeight="1">
      <c r="A11" s="207" t="s">
        <v>95</v>
      </c>
      <c r="B11" s="207"/>
      <c r="C11" s="207"/>
      <c r="D11" s="207"/>
      <c r="E11" s="207"/>
      <c r="F11" s="207"/>
      <c r="G11" s="207"/>
      <c r="H11" s="207"/>
      <c r="I11" s="207"/>
      <c r="J11" s="207"/>
      <c r="K11" s="207"/>
      <c r="L11" s="207"/>
      <c r="M11" s="44"/>
    </row>
    <row r="12" spans="1:16" s="8" customFormat="1" ht="82.5" customHeight="1">
      <c r="A12" s="9">
        <v>1</v>
      </c>
      <c r="B12" s="10" t="s">
        <v>130</v>
      </c>
      <c r="C12" s="10" t="s">
        <v>263</v>
      </c>
      <c r="D12" s="11" t="s">
        <v>264</v>
      </c>
      <c r="E12" s="11" t="s">
        <v>221</v>
      </c>
      <c r="F12" s="12" t="s">
        <v>222</v>
      </c>
      <c r="G12" s="12"/>
      <c r="H12" s="13">
        <v>0.2</v>
      </c>
      <c r="I12" s="14"/>
      <c r="J12" s="14"/>
      <c r="K12" s="14"/>
      <c r="L12" s="15"/>
      <c r="M12" s="50">
        <v>1500000</v>
      </c>
      <c r="N12" s="16" t="s">
        <v>35</v>
      </c>
      <c r="P12" s="17"/>
    </row>
    <row r="13" spans="1:16" s="8" customFormat="1" ht="82.5" customHeight="1">
      <c r="A13" s="9">
        <v>2</v>
      </c>
      <c r="B13" s="10" t="s">
        <v>131</v>
      </c>
      <c r="C13" s="10" t="s">
        <v>265</v>
      </c>
      <c r="D13" s="11" t="s">
        <v>228</v>
      </c>
      <c r="E13" s="11" t="s">
        <v>223</v>
      </c>
      <c r="F13" s="12" t="s">
        <v>222</v>
      </c>
      <c r="G13" s="12"/>
      <c r="H13" s="13">
        <v>0.2</v>
      </c>
      <c r="I13" s="14"/>
      <c r="J13" s="14"/>
      <c r="K13" s="14"/>
      <c r="L13" s="15"/>
      <c r="M13" s="50">
        <v>1500000</v>
      </c>
      <c r="N13" s="16" t="s">
        <v>106</v>
      </c>
      <c r="P13" s="17"/>
    </row>
    <row r="14" spans="1:16" s="8" customFormat="1" ht="81" customHeight="1">
      <c r="A14" s="9">
        <v>3</v>
      </c>
      <c r="B14" s="10" t="s">
        <v>132</v>
      </c>
      <c r="C14" s="10" t="s">
        <v>229</v>
      </c>
      <c r="D14" s="11" t="s">
        <v>230</v>
      </c>
      <c r="E14" s="11" t="s">
        <v>155</v>
      </c>
      <c r="F14" s="12" t="s">
        <v>222</v>
      </c>
      <c r="G14" s="12"/>
      <c r="H14" s="13">
        <v>0.2</v>
      </c>
      <c r="I14" s="14"/>
      <c r="J14" s="14"/>
      <c r="K14" s="14"/>
      <c r="L14" s="15"/>
      <c r="M14" s="50">
        <v>1500000</v>
      </c>
      <c r="N14" s="16" t="s">
        <v>106</v>
      </c>
      <c r="P14" s="17"/>
    </row>
    <row r="15" spans="1:16" s="8" customFormat="1" ht="81" customHeight="1">
      <c r="A15" s="9">
        <v>4</v>
      </c>
      <c r="B15" s="10" t="s">
        <v>133</v>
      </c>
      <c r="C15" s="10" t="s">
        <v>231</v>
      </c>
      <c r="D15" s="11" t="s">
        <v>232</v>
      </c>
      <c r="E15" s="11" t="s">
        <v>156</v>
      </c>
      <c r="F15" s="12" t="s">
        <v>222</v>
      </c>
      <c r="G15" s="12"/>
      <c r="H15" s="13">
        <v>0.2</v>
      </c>
      <c r="I15" s="14"/>
      <c r="J15" s="14"/>
      <c r="K15" s="14"/>
      <c r="L15" s="15"/>
      <c r="M15" s="50">
        <v>1500000</v>
      </c>
      <c r="N15" s="16" t="s">
        <v>101</v>
      </c>
      <c r="P15" s="17"/>
    </row>
    <row r="16" spans="1:16" s="8" customFormat="1" ht="84" customHeight="1">
      <c r="A16" s="9">
        <v>5</v>
      </c>
      <c r="B16" s="10" t="s">
        <v>134</v>
      </c>
      <c r="C16" s="10" t="s">
        <v>233</v>
      </c>
      <c r="D16" s="11" t="s">
        <v>224</v>
      </c>
      <c r="E16" s="11" t="s">
        <v>157</v>
      </c>
      <c r="F16" s="12" t="s">
        <v>222</v>
      </c>
      <c r="G16" s="12"/>
      <c r="H16" s="13">
        <v>0.2</v>
      </c>
      <c r="I16" s="14"/>
      <c r="J16" s="14"/>
      <c r="K16" s="14"/>
      <c r="L16" s="15"/>
      <c r="M16" s="50">
        <v>1500000</v>
      </c>
      <c r="N16" s="16" t="s">
        <v>101</v>
      </c>
      <c r="P16" s="17"/>
    </row>
    <row r="17" spans="1:16" s="8" customFormat="1" ht="81" customHeight="1">
      <c r="A17" s="9">
        <v>6</v>
      </c>
      <c r="B17" s="10" t="s">
        <v>135</v>
      </c>
      <c r="C17" s="10" t="s">
        <v>225</v>
      </c>
      <c r="D17" s="11" t="s">
        <v>226</v>
      </c>
      <c r="E17" s="11" t="s">
        <v>158</v>
      </c>
      <c r="F17" s="12" t="s">
        <v>222</v>
      </c>
      <c r="G17" s="12"/>
      <c r="H17" s="13">
        <v>0.2</v>
      </c>
      <c r="I17" s="14"/>
      <c r="J17" s="14"/>
      <c r="K17" s="14"/>
      <c r="L17" s="15"/>
      <c r="M17" s="50">
        <v>1500000</v>
      </c>
      <c r="N17" s="16" t="s">
        <v>101</v>
      </c>
      <c r="P17" s="17"/>
    </row>
    <row r="18" spans="1:16" s="8" customFormat="1" ht="63">
      <c r="A18" s="9">
        <v>7</v>
      </c>
      <c r="B18" s="10" t="s">
        <v>136</v>
      </c>
      <c r="C18" s="10" t="s">
        <v>227</v>
      </c>
      <c r="D18" s="11" t="s">
        <v>194</v>
      </c>
      <c r="E18" s="11" t="s">
        <v>159</v>
      </c>
      <c r="F18" s="12" t="s">
        <v>222</v>
      </c>
      <c r="G18" s="12"/>
      <c r="H18" s="13">
        <v>0.2</v>
      </c>
      <c r="I18" s="14"/>
      <c r="J18" s="14"/>
      <c r="K18" s="14"/>
      <c r="L18" s="15"/>
      <c r="M18" s="50">
        <v>1500000</v>
      </c>
      <c r="N18" s="16" t="s">
        <v>101</v>
      </c>
      <c r="P18" s="17"/>
    </row>
    <row r="19" spans="1:16" s="8" customFormat="1" ht="78.75">
      <c r="A19" s="9">
        <v>8</v>
      </c>
      <c r="B19" s="10" t="s">
        <v>137</v>
      </c>
      <c r="C19" s="10" t="s">
        <v>195</v>
      </c>
      <c r="D19" s="11" t="s">
        <v>196</v>
      </c>
      <c r="E19" s="11" t="s">
        <v>160</v>
      </c>
      <c r="F19" s="12" t="s">
        <v>222</v>
      </c>
      <c r="G19" s="12"/>
      <c r="H19" s="13">
        <v>0.2</v>
      </c>
      <c r="I19" s="14"/>
      <c r="J19" s="14"/>
      <c r="K19" s="14"/>
      <c r="L19" s="15"/>
      <c r="M19" s="50">
        <v>1500000</v>
      </c>
      <c r="N19" s="16" t="s">
        <v>35</v>
      </c>
      <c r="P19" s="17"/>
    </row>
    <row r="20" spans="1:16" s="8" customFormat="1" ht="79.5" customHeight="1">
      <c r="A20" s="9">
        <v>9</v>
      </c>
      <c r="B20" s="10" t="s">
        <v>138</v>
      </c>
      <c r="C20" s="10" t="s">
        <v>197</v>
      </c>
      <c r="D20" s="11" t="s">
        <v>198</v>
      </c>
      <c r="E20" s="11" t="s">
        <v>161</v>
      </c>
      <c r="F20" s="12" t="s">
        <v>222</v>
      </c>
      <c r="G20" s="12"/>
      <c r="H20" s="13">
        <v>0.2</v>
      </c>
      <c r="I20" s="14"/>
      <c r="J20" s="14"/>
      <c r="K20" s="14"/>
      <c r="L20" s="15"/>
      <c r="M20" s="50">
        <v>1500000</v>
      </c>
      <c r="N20" s="16" t="s">
        <v>35</v>
      </c>
      <c r="P20" s="17"/>
    </row>
    <row r="21" spans="1:16" s="8" customFormat="1" ht="82.5" customHeight="1">
      <c r="A21" s="9">
        <v>10</v>
      </c>
      <c r="B21" s="10" t="s">
        <v>139</v>
      </c>
      <c r="C21" s="10" t="s">
        <v>199</v>
      </c>
      <c r="D21" s="11" t="s">
        <v>200</v>
      </c>
      <c r="E21" s="11" t="s">
        <v>23</v>
      </c>
      <c r="F21" s="12" t="s">
        <v>222</v>
      </c>
      <c r="G21" s="12"/>
      <c r="H21" s="13">
        <v>0.2</v>
      </c>
      <c r="I21" s="14"/>
      <c r="J21" s="14"/>
      <c r="K21" s="14"/>
      <c r="L21" s="15"/>
      <c r="M21" s="50">
        <v>1500000</v>
      </c>
      <c r="N21" s="16" t="s">
        <v>106</v>
      </c>
      <c r="P21" s="17"/>
    </row>
    <row r="22" spans="1:16" s="8" customFormat="1" ht="17.25" customHeight="1">
      <c r="A22" s="9"/>
      <c r="B22" s="10"/>
      <c r="C22" s="10" t="s">
        <v>4</v>
      </c>
      <c r="D22" s="11" t="s">
        <v>7</v>
      </c>
      <c r="E22" s="11"/>
      <c r="F22" s="12"/>
      <c r="G22" s="12"/>
      <c r="H22" s="13"/>
      <c r="I22" s="14"/>
      <c r="J22" s="14"/>
      <c r="K22" s="14"/>
      <c r="L22" s="15"/>
      <c r="M22" s="50"/>
      <c r="N22" s="16"/>
      <c r="P22" s="17"/>
    </row>
    <row r="23" spans="1:16" s="8" customFormat="1" ht="82.5" customHeight="1">
      <c r="A23" s="9">
        <v>11</v>
      </c>
      <c r="B23" s="10" t="s">
        <v>140</v>
      </c>
      <c r="C23" s="10" t="s">
        <v>201</v>
      </c>
      <c r="D23" s="11" t="s">
        <v>202</v>
      </c>
      <c r="E23" s="11" t="s">
        <v>24</v>
      </c>
      <c r="F23" s="12" t="s">
        <v>222</v>
      </c>
      <c r="G23" s="12"/>
      <c r="H23" s="13">
        <v>0.2</v>
      </c>
      <c r="I23" s="14"/>
      <c r="J23" s="14"/>
      <c r="K23" s="14"/>
      <c r="L23" s="15"/>
      <c r="M23" s="50">
        <v>1500000</v>
      </c>
      <c r="N23" s="16" t="s">
        <v>101</v>
      </c>
      <c r="P23" s="17"/>
    </row>
    <row r="24" spans="1:16" s="8" customFormat="1" ht="82.5" customHeight="1">
      <c r="A24" s="9">
        <v>12</v>
      </c>
      <c r="B24" s="10" t="s">
        <v>141</v>
      </c>
      <c r="C24" s="10" t="s">
        <v>203</v>
      </c>
      <c r="D24" s="11" t="s">
        <v>204</v>
      </c>
      <c r="E24" s="11" t="s">
        <v>25</v>
      </c>
      <c r="F24" s="12" t="s">
        <v>222</v>
      </c>
      <c r="G24" s="12"/>
      <c r="H24" s="13">
        <v>0.2</v>
      </c>
      <c r="I24" s="14"/>
      <c r="J24" s="14"/>
      <c r="K24" s="14"/>
      <c r="L24" s="15"/>
      <c r="M24" s="50">
        <v>1500000</v>
      </c>
      <c r="N24" s="16" t="s">
        <v>101</v>
      </c>
      <c r="P24" s="17"/>
    </row>
    <row r="25" spans="1:16" s="8" customFormat="1" ht="81" customHeight="1">
      <c r="A25" s="9">
        <v>13</v>
      </c>
      <c r="B25" s="10" t="s">
        <v>234</v>
      </c>
      <c r="C25" s="10" t="s">
        <v>205</v>
      </c>
      <c r="D25" s="11" t="s">
        <v>206</v>
      </c>
      <c r="E25" s="11" t="s">
        <v>26</v>
      </c>
      <c r="F25" s="12" t="s">
        <v>222</v>
      </c>
      <c r="G25" s="12"/>
      <c r="H25" s="13">
        <v>0.2</v>
      </c>
      <c r="I25" s="14"/>
      <c r="J25" s="14"/>
      <c r="K25" s="14"/>
      <c r="L25" s="15"/>
      <c r="M25" s="50">
        <v>1500000</v>
      </c>
      <c r="N25" s="16" t="s">
        <v>101</v>
      </c>
      <c r="P25" s="17"/>
    </row>
    <row r="26" spans="1:16" s="8" customFormat="1" ht="79.5" customHeight="1">
      <c r="A26" s="9">
        <v>14</v>
      </c>
      <c r="B26" s="10" t="s">
        <v>235</v>
      </c>
      <c r="C26" s="10" t="s">
        <v>207</v>
      </c>
      <c r="D26" s="11" t="s">
        <v>208</v>
      </c>
      <c r="E26" s="11" t="s">
        <v>27</v>
      </c>
      <c r="F26" s="12" t="s">
        <v>222</v>
      </c>
      <c r="G26" s="12"/>
      <c r="H26" s="13">
        <v>0.2</v>
      </c>
      <c r="I26" s="14"/>
      <c r="J26" s="14"/>
      <c r="K26" s="14"/>
      <c r="L26" s="15"/>
      <c r="M26" s="50">
        <v>1500000</v>
      </c>
      <c r="N26" s="16" t="s">
        <v>101</v>
      </c>
      <c r="P26" s="17"/>
    </row>
    <row r="27" spans="1:16" s="8" customFormat="1" ht="63">
      <c r="A27" s="9">
        <v>15</v>
      </c>
      <c r="B27" s="10" t="s">
        <v>236</v>
      </c>
      <c r="C27" s="10" t="s">
        <v>209</v>
      </c>
      <c r="D27" s="11" t="s">
        <v>210</v>
      </c>
      <c r="E27" s="11" t="s">
        <v>28</v>
      </c>
      <c r="F27" s="12" t="s">
        <v>222</v>
      </c>
      <c r="G27" s="12"/>
      <c r="H27" s="13">
        <v>0.2</v>
      </c>
      <c r="I27" s="14"/>
      <c r="J27" s="14"/>
      <c r="K27" s="14"/>
      <c r="L27" s="15"/>
      <c r="M27" s="50">
        <v>1500000</v>
      </c>
      <c r="N27" s="16" t="s">
        <v>101</v>
      </c>
      <c r="P27" s="17"/>
    </row>
    <row r="28" spans="1:16" s="8" customFormat="1" ht="79.5" customHeight="1">
      <c r="A28" s="9">
        <v>16</v>
      </c>
      <c r="B28" s="10" t="s">
        <v>237</v>
      </c>
      <c r="C28" s="10" t="s">
        <v>211</v>
      </c>
      <c r="D28" s="11" t="s">
        <v>212</v>
      </c>
      <c r="E28" s="11" t="s">
        <v>29</v>
      </c>
      <c r="F28" s="12" t="s">
        <v>222</v>
      </c>
      <c r="G28" s="12"/>
      <c r="H28" s="13">
        <v>0.2</v>
      </c>
      <c r="I28" s="14"/>
      <c r="J28" s="14"/>
      <c r="K28" s="14"/>
      <c r="L28" s="15"/>
      <c r="M28" s="50">
        <v>1500000</v>
      </c>
      <c r="N28" s="16" t="s">
        <v>101</v>
      </c>
      <c r="P28" s="17"/>
    </row>
    <row r="29" spans="1:16" s="8" customFormat="1" ht="82.5" customHeight="1">
      <c r="A29" s="9">
        <v>17</v>
      </c>
      <c r="B29" s="10" t="s">
        <v>238</v>
      </c>
      <c r="C29" s="10" t="s">
        <v>213</v>
      </c>
      <c r="D29" s="11" t="s">
        <v>214</v>
      </c>
      <c r="E29" s="11" t="s">
        <v>30</v>
      </c>
      <c r="F29" s="12" t="s">
        <v>222</v>
      </c>
      <c r="G29" s="12"/>
      <c r="H29" s="13">
        <v>0.2</v>
      </c>
      <c r="I29" s="14"/>
      <c r="J29" s="14"/>
      <c r="K29" s="14"/>
      <c r="L29" s="15"/>
      <c r="M29" s="50">
        <v>1500000</v>
      </c>
      <c r="N29" s="16" t="s">
        <v>101</v>
      </c>
      <c r="P29" s="17"/>
    </row>
    <row r="30" spans="1:16" s="8" customFormat="1" ht="82.5" customHeight="1">
      <c r="A30" s="9">
        <v>18</v>
      </c>
      <c r="B30" s="10" t="s">
        <v>239</v>
      </c>
      <c r="C30" s="10" t="s">
        <v>215</v>
      </c>
      <c r="D30" s="11" t="s">
        <v>216</v>
      </c>
      <c r="E30" s="11" t="s">
        <v>31</v>
      </c>
      <c r="F30" s="12" t="s">
        <v>222</v>
      </c>
      <c r="G30" s="12"/>
      <c r="H30" s="13">
        <v>0.2</v>
      </c>
      <c r="I30" s="14"/>
      <c r="J30" s="14"/>
      <c r="K30" s="14"/>
      <c r="L30" s="15"/>
      <c r="M30" s="50">
        <v>1500000</v>
      </c>
      <c r="N30" s="16" t="s">
        <v>101</v>
      </c>
      <c r="P30" s="17"/>
    </row>
    <row r="31" spans="1:16" s="8" customFormat="1" ht="79.5" customHeight="1">
      <c r="A31" s="9">
        <v>19</v>
      </c>
      <c r="B31" s="10" t="s">
        <v>240</v>
      </c>
      <c r="C31" s="10" t="s">
        <v>217</v>
      </c>
      <c r="D31" s="11" t="s">
        <v>218</v>
      </c>
      <c r="E31" s="11" t="s">
        <v>32</v>
      </c>
      <c r="F31" s="12" t="s">
        <v>222</v>
      </c>
      <c r="G31" s="12"/>
      <c r="H31" s="13">
        <v>0.2</v>
      </c>
      <c r="I31" s="14"/>
      <c r="J31" s="14"/>
      <c r="K31" s="14"/>
      <c r="L31" s="15"/>
      <c r="M31" s="50">
        <v>1500000</v>
      </c>
      <c r="N31" s="16" t="s">
        <v>101</v>
      </c>
      <c r="P31" s="17"/>
    </row>
    <row r="32" spans="1:16" s="8" customFormat="1" ht="81" customHeight="1">
      <c r="A32" s="9">
        <v>20</v>
      </c>
      <c r="B32" s="10" t="s">
        <v>241</v>
      </c>
      <c r="C32" s="10" t="s">
        <v>219</v>
      </c>
      <c r="D32" s="11" t="s">
        <v>220</v>
      </c>
      <c r="E32" s="11" t="s">
        <v>33</v>
      </c>
      <c r="F32" s="12" t="s">
        <v>222</v>
      </c>
      <c r="G32" s="12"/>
      <c r="H32" s="13">
        <v>0.2</v>
      </c>
      <c r="I32" s="14"/>
      <c r="J32" s="14"/>
      <c r="K32" s="14"/>
      <c r="L32" s="15"/>
      <c r="M32" s="50">
        <v>1500000</v>
      </c>
      <c r="N32" s="16" t="s">
        <v>101</v>
      </c>
      <c r="P32" s="17"/>
    </row>
    <row r="33" spans="1:16" s="8" customFormat="1" ht="20.25">
      <c r="A33" s="58"/>
      <c r="P33" s="17"/>
    </row>
    <row r="34" spans="1:16" s="8" customFormat="1" ht="23.25">
      <c r="A34" s="58"/>
      <c r="B34" s="61"/>
      <c r="C34" s="61"/>
      <c r="D34" s="62"/>
      <c r="E34" s="62"/>
      <c r="F34" s="12"/>
      <c r="G34" s="12"/>
      <c r="H34" s="13"/>
      <c r="I34" s="14"/>
      <c r="J34" s="14"/>
      <c r="K34" s="14"/>
      <c r="L34" s="15"/>
      <c r="M34" s="50"/>
      <c r="N34" s="16"/>
      <c r="P34" s="17"/>
    </row>
    <row r="35" spans="1:16" s="8" customFormat="1" ht="42" customHeight="1">
      <c r="A35" s="198" t="s">
        <v>268</v>
      </c>
      <c r="B35" s="200" t="s">
        <v>108</v>
      </c>
      <c r="C35" s="200"/>
      <c r="D35" s="200"/>
      <c r="E35" s="201"/>
      <c r="F35" s="12"/>
      <c r="G35" s="12"/>
      <c r="H35" s="13"/>
      <c r="I35" s="14"/>
      <c r="J35" s="14"/>
      <c r="K35" s="14"/>
      <c r="L35" s="60" t="s">
        <v>166</v>
      </c>
      <c r="M35" s="71">
        <f>SUM(M12:M32)</f>
        <v>30000000</v>
      </c>
      <c r="N35" s="16"/>
      <c r="P35" s="17"/>
    </row>
    <row r="36" spans="1:16" s="8" customFormat="1" ht="29.25" customHeight="1">
      <c r="A36" s="199"/>
      <c r="B36" s="202" t="s">
        <v>109</v>
      </c>
      <c r="C36" s="202"/>
      <c r="D36" s="203"/>
      <c r="E36" s="31"/>
      <c r="F36" s="12"/>
      <c r="G36" s="12"/>
      <c r="H36" s="13"/>
      <c r="I36" s="14"/>
      <c r="J36" s="14"/>
      <c r="K36" s="14"/>
      <c r="L36" s="15"/>
      <c r="M36" s="50"/>
      <c r="N36" s="16"/>
      <c r="P36" s="17"/>
    </row>
    <row r="37" spans="1:16" s="8" customFormat="1" ht="75.75" customHeight="1">
      <c r="A37" s="35">
        <v>20</v>
      </c>
      <c r="B37" s="191" t="s">
        <v>165</v>
      </c>
      <c r="C37" s="192"/>
      <c r="D37" s="193"/>
      <c r="E37" s="52">
        <f>M35</f>
        <v>30000000</v>
      </c>
      <c r="F37" s="12"/>
      <c r="G37" s="12"/>
      <c r="H37" s="13"/>
      <c r="I37" s="204"/>
      <c r="J37" s="205"/>
      <c r="K37" s="205"/>
      <c r="L37" s="206"/>
      <c r="M37" s="50"/>
      <c r="N37" s="16"/>
      <c r="P37" s="17"/>
    </row>
    <row r="38" spans="1:16" s="8" customFormat="1" ht="57" customHeight="1">
      <c r="A38" s="9"/>
      <c r="B38" s="10"/>
      <c r="C38" s="10"/>
      <c r="D38" s="11"/>
      <c r="E38" s="11"/>
      <c r="F38" s="12"/>
      <c r="G38" s="12"/>
      <c r="H38" s="13"/>
      <c r="I38" s="14"/>
      <c r="J38" s="14"/>
      <c r="K38" s="14"/>
      <c r="L38" s="15"/>
      <c r="M38" s="50"/>
      <c r="N38" s="16"/>
      <c r="P38" s="17"/>
    </row>
    <row r="39" spans="1:14" s="18" customFormat="1" ht="33" customHeight="1">
      <c r="A39" s="38"/>
      <c r="B39" s="39"/>
      <c r="C39" s="39"/>
      <c r="D39" s="40" t="s">
        <v>154</v>
      </c>
      <c r="E39" s="69"/>
      <c r="F39" s="37"/>
      <c r="G39" s="29"/>
      <c r="H39" s="42"/>
      <c r="I39" s="20"/>
      <c r="J39" s="204" t="s">
        <v>8</v>
      </c>
      <c r="K39" s="205"/>
      <c r="L39" s="205"/>
      <c r="M39" s="206"/>
      <c r="N39" s="20"/>
    </row>
    <row r="44" spans="10:12" ht="13.5" thickBot="1">
      <c r="J44" s="79"/>
      <c r="K44" s="79"/>
      <c r="L44" s="79"/>
    </row>
    <row r="45" spans="10:12" ht="12.75">
      <c r="J45" s="209" t="s">
        <v>193</v>
      </c>
      <c r="K45" s="209"/>
      <c r="L45" s="209"/>
    </row>
    <row r="46" spans="10:12" ht="12.75">
      <c r="J46" s="209"/>
      <c r="K46" s="209"/>
      <c r="L46" s="209"/>
    </row>
    <row r="47" spans="10:12" ht="18">
      <c r="J47" s="210" t="s">
        <v>123</v>
      </c>
      <c r="K47" s="210"/>
      <c r="L47" s="210"/>
    </row>
  </sheetData>
  <sheetProtection/>
  <mergeCells count="13">
    <mergeCell ref="A11:L11"/>
    <mergeCell ref="J39:M39"/>
    <mergeCell ref="D2:V2"/>
    <mergeCell ref="D3:V3"/>
    <mergeCell ref="D4:V4"/>
    <mergeCell ref="A10:L10"/>
    <mergeCell ref="J45:L46"/>
    <mergeCell ref="J47:L47"/>
    <mergeCell ref="A35:A36"/>
    <mergeCell ref="B35:E35"/>
    <mergeCell ref="B36:D36"/>
    <mergeCell ref="B37:D37"/>
    <mergeCell ref="I37:L37"/>
  </mergeCells>
  <printOptions horizontalCentered="1"/>
  <pageMargins left="0.1968503937007874" right="0.1968503937007874" top="0.3937007874015748" bottom="0.3937007874015748" header="0" footer="0"/>
  <pageSetup horizontalDpi="600" verticalDpi="600" orientation="landscape" scale="23" r:id="rId2"/>
  <colBreaks count="1" manualBreakCount="1">
    <brk id="14" max="74" man="1"/>
  </colBreaks>
  <drawing r:id="rId1"/>
</worksheet>
</file>

<file path=xl/worksheets/sheet4.xml><?xml version="1.0" encoding="utf-8"?>
<worksheet xmlns="http://schemas.openxmlformats.org/spreadsheetml/2006/main" xmlns:r="http://schemas.openxmlformats.org/officeDocument/2006/relationships">
  <dimension ref="A2:V28"/>
  <sheetViews>
    <sheetView zoomScalePageLayoutView="0" workbookViewId="0" topLeftCell="A1">
      <selection activeCell="A1" sqref="A1"/>
    </sheetView>
  </sheetViews>
  <sheetFormatPr defaultColWidth="11.421875" defaultRowHeight="12.75"/>
  <cols>
    <col min="1" max="1" width="13.421875" style="0" customWidth="1"/>
    <col min="2" max="2" width="45.140625" style="0" customWidth="1"/>
    <col min="3" max="3" width="20.421875" style="0" customWidth="1"/>
    <col min="4" max="4" width="49.421875" style="0" customWidth="1"/>
    <col min="5" max="5" width="50.421875" style="0" customWidth="1"/>
    <col min="6" max="6" width="15.421875" style="0" bestFit="1" customWidth="1"/>
    <col min="7" max="7" width="12.7109375" style="0" customWidth="1"/>
    <col min="8" max="8" width="13.00390625" style="0" customWidth="1"/>
    <col min="9" max="11" width="34.7109375" style="0" customWidth="1"/>
    <col min="12" max="13" width="40.00390625" style="0" customWidth="1"/>
    <col min="14" max="14" width="29.421875" style="0" customWidth="1"/>
    <col min="15" max="15" width="21.421875" style="0" customWidth="1"/>
    <col min="16" max="16" width="16.421875" style="0" customWidth="1"/>
    <col min="17" max="17" width="17.00390625" style="0" customWidth="1"/>
    <col min="18" max="18" width="15.00390625" style="0" customWidth="1"/>
    <col min="19" max="20" width="19.28125" style="0" customWidth="1"/>
    <col min="21" max="21" width="17.8515625" style="0" customWidth="1"/>
    <col min="22" max="22" width="16.8515625" style="0" customWidth="1"/>
  </cols>
  <sheetData>
    <row r="2" spans="4:22" ht="34.5">
      <c r="D2" s="196"/>
      <c r="E2" s="196"/>
      <c r="F2" s="196"/>
      <c r="G2" s="196"/>
      <c r="H2" s="196"/>
      <c r="I2" s="196"/>
      <c r="J2" s="196"/>
      <c r="K2" s="196"/>
      <c r="L2" s="196"/>
      <c r="M2" s="196"/>
      <c r="N2" s="196"/>
      <c r="O2" s="196"/>
      <c r="P2" s="196"/>
      <c r="Q2" s="196"/>
      <c r="R2" s="196"/>
      <c r="S2" s="196"/>
      <c r="T2" s="196"/>
      <c r="U2" s="196"/>
      <c r="V2" s="196"/>
    </row>
    <row r="3" spans="4:22" ht="27" customHeight="1">
      <c r="D3" s="197"/>
      <c r="E3" s="197"/>
      <c r="F3" s="197"/>
      <c r="G3" s="197"/>
      <c r="H3" s="197"/>
      <c r="I3" s="197"/>
      <c r="J3" s="197"/>
      <c r="K3" s="197"/>
      <c r="L3" s="197"/>
      <c r="M3" s="197"/>
      <c r="N3" s="197"/>
      <c r="O3" s="197"/>
      <c r="P3" s="197"/>
      <c r="Q3" s="197"/>
      <c r="R3" s="197"/>
      <c r="S3" s="197"/>
      <c r="T3" s="197"/>
      <c r="U3" s="197"/>
      <c r="V3" s="197"/>
    </row>
    <row r="4" spans="4:22" ht="24.75" customHeight="1">
      <c r="D4" s="197"/>
      <c r="E4" s="197"/>
      <c r="F4" s="197"/>
      <c r="G4" s="197"/>
      <c r="H4" s="197"/>
      <c r="I4" s="197"/>
      <c r="J4" s="197"/>
      <c r="K4" s="197"/>
      <c r="L4" s="197"/>
      <c r="M4" s="197"/>
      <c r="N4" s="197"/>
      <c r="O4" s="197"/>
      <c r="P4" s="197"/>
      <c r="Q4" s="197"/>
      <c r="R4" s="197"/>
      <c r="S4" s="197"/>
      <c r="T4" s="197"/>
      <c r="U4" s="197"/>
      <c r="V4" s="197"/>
    </row>
    <row r="5" spans="4:22" ht="15">
      <c r="D5" s="1"/>
      <c r="E5" s="1"/>
      <c r="F5" s="1"/>
      <c r="G5" s="1"/>
      <c r="H5" s="1"/>
      <c r="I5" s="1"/>
      <c r="J5" s="1"/>
      <c r="K5" s="1"/>
      <c r="L5" s="1"/>
      <c r="M5" s="1"/>
      <c r="N5" s="1"/>
      <c r="O5" s="1"/>
      <c r="P5" s="1"/>
      <c r="Q5" s="1"/>
      <c r="R5" s="1"/>
      <c r="S5" s="1"/>
      <c r="T5" s="1"/>
      <c r="U5" s="1"/>
      <c r="V5" s="1"/>
    </row>
    <row r="6" spans="4:22" ht="15">
      <c r="D6" s="1"/>
      <c r="E6" s="1"/>
      <c r="F6" s="1"/>
      <c r="G6" s="1"/>
      <c r="H6" s="1"/>
      <c r="I6" s="1"/>
      <c r="J6" s="1"/>
      <c r="K6" s="1"/>
      <c r="L6" s="1"/>
      <c r="M6" s="1"/>
      <c r="N6" s="1"/>
      <c r="O6" s="1"/>
      <c r="P6" s="1"/>
      <c r="Q6" s="1"/>
      <c r="R6" s="1"/>
      <c r="S6" s="1"/>
      <c r="T6" s="1"/>
      <c r="U6" s="1"/>
      <c r="V6" s="1"/>
    </row>
    <row r="7" spans="4:22" ht="15">
      <c r="D7" s="1"/>
      <c r="E7" s="1"/>
      <c r="F7" s="1"/>
      <c r="G7" s="1"/>
      <c r="H7" s="1"/>
      <c r="I7" s="1"/>
      <c r="J7" s="1"/>
      <c r="K7" s="1"/>
      <c r="L7" s="1"/>
      <c r="M7" s="1"/>
      <c r="N7" s="1"/>
      <c r="O7" s="1"/>
      <c r="P7" s="1"/>
      <c r="Q7" s="1"/>
      <c r="R7" s="1"/>
      <c r="S7" s="1"/>
      <c r="T7" s="1"/>
      <c r="U7" s="1"/>
      <c r="V7" s="1"/>
    </row>
    <row r="8" spans="16:22" ht="12.75">
      <c r="P8" s="2"/>
      <c r="Q8" s="3"/>
      <c r="R8" s="3"/>
      <c r="S8" s="3"/>
      <c r="T8" s="3"/>
      <c r="U8" s="4"/>
      <c r="V8" s="4"/>
    </row>
    <row r="9" spans="1:14" s="5" customFormat="1" ht="38.25" customHeight="1">
      <c r="A9" s="45" t="s">
        <v>84</v>
      </c>
      <c r="B9" s="46" t="s">
        <v>85</v>
      </c>
      <c r="C9" s="45" t="s">
        <v>86</v>
      </c>
      <c r="D9" s="46" t="s">
        <v>87</v>
      </c>
      <c r="E9" s="47" t="s">
        <v>88</v>
      </c>
      <c r="F9" s="48" t="s">
        <v>34</v>
      </c>
      <c r="G9" s="48" t="s">
        <v>90</v>
      </c>
      <c r="H9" s="48" t="s">
        <v>91</v>
      </c>
      <c r="I9" s="48" t="s">
        <v>92</v>
      </c>
      <c r="J9" s="48" t="s">
        <v>110</v>
      </c>
      <c r="K9" s="48" t="s">
        <v>111</v>
      </c>
      <c r="L9" s="48" t="s">
        <v>93</v>
      </c>
      <c r="M9" s="49" t="s">
        <v>115</v>
      </c>
      <c r="N9" s="48" t="s">
        <v>94</v>
      </c>
    </row>
    <row r="10" spans="1:14" s="6" customFormat="1" ht="107.25" customHeight="1">
      <c r="A10" s="208"/>
      <c r="B10" s="208"/>
      <c r="C10" s="208"/>
      <c r="D10" s="208"/>
      <c r="E10" s="208"/>
      <c r="F10" s="208"/>
      <c r="G10" s="208"/>
      <c r="H10" s="208"/>
      <c r="I10" s="208"/>
      <c r="J10" s="208"/>
      <c r="K10" s="208"/>
      <c r="L10" s="208"/>
      <c r="M10" s="43"/>
      <c r="N10" s="7"/>
    </row>
    <row r="11" spans="1:13" s="8" customFormat="1" ht="28.5" customHeight="1">
      <c r="A11" s="207" t="s">
        <v>13</v>
      </c>
      <c r="B11" s="207"/>
      <c r="C11" s="207"/>
      <c r="D11" s="207"/>
      <c r="E11" s="207"/>
      <c r="F11" s="207"/>
      <c r="G11" s="207"/>
      <c r="H11" s="207"/>
      <c r="I11" s="207"/>
      <c r="J11" s="207"/>
      <c r="K11" s="207"/>
      <c r="L11" s="207"/>
      <c r="M11" s="44"/>
    </row>
    <row r="12" spans="1:16" s="8" customFormat="1" ht="163.5" customHeight="1">
      <c r="A12" s="9">
        <v>1</v>
      </c>
      <c r="B12" s="10" t="s">
        <v>9</v>
      </c>
      <c r="C12" s="10" t="s">
        <v>10</v>
      </c>
      <c r="D12" s="11" t="s">
        <v>11</v>
      </c>
      <c r="E12" s="11" t="s">
        <v>12</v>
      </c>
      <c r="F12" s="12"/>
      <c r="G12" s="12"/>
      <c r="H12" s="13">
        <v>0.2</v>
      </c>
      <c r="I12" s="14"/>
      <c r="J12" s="14"/>
      <c r="K12" s="14"/>
      <c r="L12" s="15">
        <v>2400000</v>
      </c>
      <c r="M12" s="50"/>
      <c r="N12" s="16"/>
      <c r="P12" s="17"/>
    </row>
    <row r="13" spans="1:16" s="8" customFormat="1" ht="23.25">
      <c r="A13" s="9"/>
      <c r="B13" s="10"/>
      <c r="C13" s="10"/>
      <c r="D13" s="11"/>
      <c r="E13" s="11"/>
      <c r="F13" s="12"/>
      <c r="G13" s="12"/>
      <c r="H13" s="13"/>
      <c r="I13" s="14"/>
      <c r="J13" s="14"/>
      <c r="K13" s="14"/>
      <c r="L13" s="15"/>
      <c r="M13" s="50"/>
      <c r="N13" s="16"/>
      <c r="P13" s="17"/>
    </row>
    <row r="14" spans="1:16" s="8" customFormat="1" ht="23.25">
      <c r="A14" s="9"/>
      <c r="B14" s="10"/>
      <c r="C14" s="10"/>
      <c r="D14" s="11"/>
      <c r="E14" s="11"/>
      <c r="F14" s="12"/>
      <c r="G14" s="12"/>
      <c r="H14" s="13"/>
      <c r="I14" s="14"/>
      <c r="J14" s="14"/>
      <c r="K14" s="14"/>
      <c r="L14" s="15"/>
      <c r="M14" s="50"/>
      <c r="N14" s="16"/>
      <c r="P14" s="17"/>
    </row>
    <row r="15" spans="1:16" s="8" customFormat="1" ht="23.25">
      <c r="A15" s="9"/>
      <c r="B15" s="10"/>
      <c r="C15" s="10"/>
      <c r="D15" s="11"/>
      <c r="E15" s="11"/>
      <c r="F15" s="12"/>
      <c r="G15" s="12"/>
      <c r="H15" s="13"/>
      <c r="I15" s="14"/>
      <c r="J15" s="14"/>
      <c r="K15" s="14"/>
      <c r="L15" s="15"/>
      <c r="M15" s="50"/>
      <c r="N15" s="16"/>
      <c r="P15" s="17"/>
    </row>
    <row r="16" spans="1:16" s="8" customFormat="1" ht="42" customHeight="1">
      <c r="A16" s="198" t="s">
        <v>268</v>
      </c>
      <c r="B16" s="200" t="s">
        <v>108</v>
      </c>
      <c r="C16" s="200"/>
      <c r="D16" s="200"/>
      <c r="E16" s="201"/>
      <c r="F16" s="12"/>
      <c r="G16" s="12"/>
      <c r="H16" s="13"/>
      <c r="I16" s="14"/>
      <c r="J16" s="14"/>
      <c r="K16" s="14"/>
      <c r="L16" s="15"/>
      <c r="M16" s="50"/>
      <c r="N16" s="16"/>
      <c r="P16" s="17"/>
    </row>
    <row r="17" spans="1:16" s="8" customFormat="1" ht="29.25" customHeight="1">
      <c r="A17" s="199"/>
      <c r="B17" s="202" t="s">
        <v>109</v>
      </c>
      <c r="C17" s="202"/>
      <c r="D17" s="203"/>
      <c r="E17" s="31"/>
      <c r="F17" s="12"/>
      <c r="G17" s="12"/>
      <c r="H17" s="13"/>
      <c r="I17" s="14"/>
      <c r="J17" s="14"/>
      <c r="K17" s="14"/>
      <c r="L17" s="15"/>
      <c r="M17" s="50"/>
      <c r="N17" s="16"/>
      <c r="P17" s="17"/>
    </row>
    <row r="18" spans="1:16" s="8" customFormat="1" ht="75.75" customHeight="1">
      <c r="A18" s="35">
        <v>1</v>
      </c>
      <c r="B18" s="191" t="s">
        <v>14</v>
      </c>
      <c r="C18" s="192"/>
      <c r="D18" s="193"/>
      <c r="E18" s="51">
        <f>L12</f>
        <v>2400000</v>
      </c>
      <c r="F18" s="12"/>
      <c r="G18" s="12"/>
      <c r="H18" s="13"/>
      <c r="I18" s="204"/>
      <c r="J18" s="205"/>
      <c r="K18" s="205"/>
      <c r="L18" s="206"/>
      <c r="M18" s="50"/>
      <c r="N18" s="16"/>
      <c r="P18" s="17"/>
    </row>
    <row r="19" spans="1:16" s="8" customFormat="1" ht="57" customHeight="1">
      <c r="A19" s="9"/>
      <c r="B19" s="10"/>
      <c r="C19" s="10"/>
      <c r="D19" s="11"/>
      <c r="E19" s="11"/>
      <c r="F19" s="12"/>
      <c r="G19" s="12"/>
      <c r="H19" s="13"/>
      <c r="I19" s="14"/>
      <c r="J19" s="14"/>
      <c r="K19" s="14"/>
      <c r="L19" s="15"/>
      <c r="M19" s="50"/>
      <c r="N19" s="16"/>
      <c r="P19" s="17"/>
    </row>
    <row r="20" spans="1:16" s="8" customFormat="1" ht="57" customHeight="1">
      <c r="A20" s="207" t="s">
        <v>15</v>
      </c>
      <c r="B20" s="207"/>
      <c r="C20" s="207"/>
      <c r="D20" s="207"/>
      <c r="E20" s="207"/>
      <c r="F20" s="207"/>
      <c r="G20" s="207"/>
      <c r="H20" s="207"/>
      <c r="I20" s="207"/>
      <c r="J20" s="207"/>
      <c r="K20" s="207"/>
      <c r="L20" s="207"/>
      <c r="M20" s="50"/>
      <c r="N20" s="16"/>
      <c r="P20" s="17"/>
    </row>
    <row r="21" spans="1:16" s="8" customFormat="1" ht="70.5" customHeight="1">
      <c r="A21" s="9">
        <v>1</v>
      </c>
      <c r="B21" s="10" t="s">
        <v>16</v>
      </c>
      <c r="C21" s="10" t="s">
        <v>17</v>
      </c>
      <c r="D21" s="11" t="s">
        <v>18</v>
      </c>
      <c r="E21" s="11" t="s">
        <v>19</v>
      </c>
      <c r="F21" s="12"/>
      <c r="G21" s="12"/>
      <c r="H21" s="13">
        <v>0.2</v>
      </c>
      <c r="I21" s="14"/>
      <c r="J21" s="14"/>
      <c r="K21" s="14"/>
      <c r="L21" s="15">
        <v>95000</v>
      </c>
      <c r="M21" s="50"/>
      <c r="N21" s="16"/>
      <c r="P21" s="17"/>
    </row>
    <row r="22" spans="1:16" s="8" customFormat="1" ht="76.5" customHeight="1">
      <c r="A22" s="9">
        <v>2</v>
      </c>
      <c r="B22" s="10" t="s">
        <v>20</v>
      </c>
      <c r="C22" s="10" t="s">
        <v>162</v>
      </c>
      <c r="D22" s="11" t="s">
        <v>163</v>
      </c>
      <c r="E22" s="11" t="s">
        <v>164</v>
      </c>
      <c r="F22" s="12"/>
      <c r="G22" s="12"/>
      <c r="H22" s="13">
        <v>0.2</v>
      </c>
      <c r="I22" s="14"/>
      <c r="J22" s="14"/>
      <c r="K22" s="14"/>
      <c r="L22" s="15">
        <v>1097000</v>
      </c>
      <c r="M22" s="50"/>
      <c r="N22" s="16"/>
      <c r="P22" s="17"/>
    </row>
    <row r="23" spans="1:14" s="18" customFormat="1" ht="12.75" customHeight="1">
      <c r="A23" s="19"/>
      <c r="B23" s="19"/>
      <c r="C23" s="19"/>
      <c r="D23" s="19"/>
      <c r="E23" s="19"/>
      <c r="F23" s="19"/>
      <c r="G23" s="19"/>
      <c r="H23" s="19"/>
      <c r="I23" s="19"/>
      <c r="J23" s="19"/>
      <c r="K23" s="19"/>
      <c r="L23" s="19"/>
      <c r="M23" s="19"/>
      <c r="N23" s="20"/>
    </row>
    <row r="24" spans="1:14" s="8" customFormat="1" ht="23.25" customHeight="1">
      <c r="A24" s="21"/>
      <c r="B24" s="22"/>
      <c r="C24" s="22"/>
      <c r="D24" s="23"/>
      <c r="E24" s="23"/>
      <c r="F24" s="24"/>
      <c r="G24" s="24"/>
      <c r="H24" s="25"/>
      <c r="I24" s="26"/>
      <c r="J24" s="26"/>
      <c r="K24" s="26"/>
      <c r="L24" s="53"/>
      <c r="M24" s="54"/>
      <c r="N24" s="27"/>
    </row>
    <row r="25" spans="1:13" s="8" customFormat="1" ht="29.25" customHeight="1">
      <c r="A25" s="198" t="s">
        <v>107</v>
      </c>
      <c r="B25" s="200" t="s">
        <v>108</v>
      </c>
      <c r="C25" s="200"/>
      <c r="D25" s="200"/>
      <c r="E25" s="201"/>
      <c r="F25" s="28"/>
      <c r="G25" s="29"/>
      <c r="H25" s="30"/>
      <c r="I25" s="20"/>
      <c r="J25" s="20"/>
      <c r="K25" s="20"/>
      <c r="L25" s="20"/>
      <c r="M25" s="20"/>
    </row>
    <row r="26" spans="1:14" s="8" customFormat="1" ht="26.25">
      <c r="A26" s="199"/>
      <c r="B26" s="202" t="s">
        <v>109</v>
      </c>
      <c r="C26" s="202"/>
      <c r="D26" s="203"/>
      <c r="E26" s="31"/>
      <c r="F26" s="32"/>
      <c r="G26" s="29"/>
      <c r="H26" s="33"/>
      <c r="I26" s="20"/>
      <c r="J26" s="20"/>
      <c r="K26" s="20"/>
      <c r="L26" s="20"/>
      <c r="M26" s="20"/>
      <c r="N26" s="34"/>
    </row>
    <row r="27" spans="1:14" s="8" customFormat="1" ht="45.75" customHeight="1">
      <c r="A27" s="35">
        <v>2</v>
      </c>
      <c r="B27" s="191" t="s">
        <v>171</v>
      </c>
      <c r="C27" s="192"/>
      <c r="D27" s="193"/>
      <c r="E27" s="36">
        <f>SUM(L21:L22)</f>
        <v>1192000</v>
      </c>
      <c r="F27" s="37"/>
      <c r="G27" s="29"/>
      <c r="H27" s="33"/>
      <c r="I27" s="20"/>
      <c r="J27" s="20"/>
      <c r="K27" s="20"/>
      <c r="L27" s="20"/>
      <c r="M27" s="20"/>
      <c r="N27" s="27"/>
    </row>
    <row r="28" spans="1:14" s="18" customFormat="1" ht="33" customHeight="1">
      <c r="A28" s="38"/>
      <c r="B28" s="39"/>
      <c r="C28" s="39"/>
      <c r="D28" s="40" t="s">
        <v>154</v>
      </c>
      <c r="E28" s="41">
        <f>E27</f>
        <v>1192000</v>
      </c>
      <c r="F28" s="37"/>
      <c r="G28" s="29"/>
      <c r="H28" s="42"/>
      <c r="I28" s="72">
        <f>SUM(E18+E28)</f>
        <v>3592000</v>
      </c>
      <c r="J28" s="20"/>
      <c r="K28" s="20"/>
      <c r="L28" s="20"/>
      <c r="M28" s="20"/>
      <c r="N28" s="20"/>
    </row>
  </sheetData>
  <sheetProtection/>
  <mergeCells count="15">
    <mergeCell ref="B25:E25"/>
    <mergeCell ref="B26:D26"/>
    <mergeCell ref="B27:D27"/>
    <mergeCell ref="I18:L18"/>
    <mergeCell ref="A20:L20"/>
    <mergeCell ref="B18:D18"/>
    <mergeCell ref="A25:A26"/>
    <mergeCell ref="D2:V2"/>
    <mergeCell ref="D3:V3"/>
    <mergeCell ref="D4:V4"/>
    <mergeCell ref="A10:L10"/>
    <mergeCell ref="A11:L11"/>
    <mergeCell ref="A16:A17"/>
    <mergeCell ref="B16:E16"/>
    <mergeCell ref="B17:D17"/>
  </mergeCells>
  <printOptions horizontalCentered="1"/>
  <pageMargins left="0.1968503937007874" right="0.1968503937007874" top="0.3937007874015748" bottom="0.3937007874015748" header="0" footer="0"/>
  <pageSetup horizontalDpi="600" verticalDpi="600" orientation="landscape" scale="30" r:id="rId4"/>
  <rowBreaks count="1" manualBreakCount="1">
    <brk id="31" max="13" man="1"/>
  </rowBreaks>
  <colBreaks count="1" manualBreakCount="1">
    <brk id="14" max="74" man="1"/>
  </colBreaks>
  <drawing r:id="rId3"/>
  <legacyDrawing r:id="rId2"/>
</worksheet>
</file>

<file path=xl/worksheets/sheet5.xml><?xml version="1.0" encoding="utf-8"?>
<worksheet xmlns="http://schemas.openxmlformats.org/spreadsheetml/2006/main" xmlns:r="http://schemas.openxmlformats.org/officeDocument/2006/relationships">
  <dimension ref="A2:V20"/>
  <sheetViews>
    <sheetView zoomScalePageLayoutView="0" workbookViewId="0" topLeftCell="A1">
      <selection activeCell="A1" sqref="A1"/>
    </sheetView>
  </sheetViews>
  <sheetFormatPr defaultColWidth="11.421875" defaultRowHeight="12.75"/>
  <cols>
    <col min="1" max="1" width="11.8515625" style="0" customWidth="1"/>
    <col min="2" max="2" width="45.140625" style="0" customWidth="1"/>
    <col min="3" max="3" width="18.140625" style="0" customWidth="1"/>
    <col min="4" max="4" width="38.421875" style="0" customWidth="1"/>
    <col min="5" max="5" width="43.421875" style="0" bestFit="1" customWidth="1"/>
    <col min="6" max="6" width="13.00390625" style="0" bestFit="1" customWidth="1"/>
    <col min="7" max="7" width="12.7109375" style="0" customWidth="1"/>
    <col min="8" max="8" width="13.00390625" style="0" customWidth="1"/>
    <col min="9" max="11" width="34.7109375" style="0" customWidth="1"/>
    <col min="12" max="13" width="40.00390625" style="0" customWidth="1"/>
    <col min="14" max="14" width="29.421875" style="0" customWidth="1"/>
    <col min="15" max="15" width="21.421875" style="0" customWidth="1"/>
    <col min="16" max="16" width="16.421875" style="0" customWidth="1"/>
    <col min="17" max="17" width="17.00390625" style="0" customWidth="1"/>
    <col min="18" max="18" width="15.00390625" style="0" customWidth="1"/>
    <col min="19" max="20" width="19.28125" style="0" customWidth="1"/>
    <col min="21" max="21" width="17.8515625" style="0" customWidth="1"/>
    <col min="22" max="22" width="16.8515625" style="0" customWidth="1"/>
  </cols>
  <sheetData>
    <row r="2" spans="4:22" ht="34.5">
      <c r="D2" s="196"/>
      <c r="E2" s="196"/>
      <c r="F2" s="196"/>
      <c r="G2" s="196"/>
      <c r="H2" s="196"/>
      <c r="I2" s="196"/>
      <c r="J2" s="196"/>
      <c r="K2" s="196"/>
      <c r="L2" s="196"/>
      <c r="M2" s="196"/>
      <c r="N2" s="196"/>
      <c r="O2" s="196"/>
      <c r="P2" s="196"/>
      <c r="Q2" s="196"/>
      <c r="R2" s="196"/>
      <c r="S2" s="196"/>
      <c r="T2" s="196"/>
      <c r="U2" s="196"/>
      <c r="V2" s="196"/>
    </row>
    <row r="3" spans="4:22" ht="27" customHeight="1">
      <c r="D3" s="197"/>
      <c r="E3" s="197"/>
      <c r="F3" s="197"/>
      <c r="G3" s="197"/>
      <c r="H3" s="197"/>
      <c r="I3" s="197"/>
      <c r="J3" s="197"/>
      <c r="K3" s="197"/>
      <c r="L3" s="197"/>
      <c r="M3" s="197"/>
      <c r="N3" s="197"/>
      <c r="O3" s="197"/>
      <c r="P3" s="197"/>
      <c r="Q3" s="197"/>
      <c r="R3" s="197"/>
      <c r="S3" s="197"/>
      <c r="T3" s="197"/>
      <c r="U3" s="197"/>
      <c r="V3" s="197"/>
    </row>
    <row r="4" spans="4:22" ht="24.75" customHeight="1">
      <c r="D4" s="197"/>
      <c r="E4" s="197"/>
      <c r="F4" s="197"/>
      <c r="G4" s="197"/>
      <c r="H4" s="197"/>
      <c r="I4" s="197"/>
      <c r="J4" s="197"/>
      <c r="K4" s="197"/>
      <c r="L4" s="197"/>
      <c r="M4" s="197"/>
      <c r="N4" s="197"/>
      <c r="O4" s="197"/>
      <c r="P4" s="197"/>
      <c r="Q4" s="197"/>
      <c r="R4" s="197"/>
      <c r="S4" s="197"/>
      <c r="T4" s="197"/>
      <c r="U4" s="197"/>
      <c r="V4" s="197"/>
    </row>
    <row r="5" spans="4:22" ht="15">
      <c r="D5" s="1"/>
      <c r="E5" s="1"/>
      <c r="F5" s="1"/>
      <c r="G5" s="1"/>
      <c r="H5" s="1"/>
      <c r="I5" s="1"/>
      <c r="J5" s="1"/>
      <c r="K5" s="1"/>
      <c r="L5" s="1"/>
      <c r="M5" s="1"/>
      <c r="N5" s="1"/>
      <c r="O5" s="1"/>
      <c r="P5" s="1"/>
      <c r="Q5" s="1"/>
      <c r="R5" s="1"/>
      <c r="S5" s="1"/>
      <c r="T5" s="1"/>
      <c r="U5" s="1"/>
      <c r="V5" s="1"/>
    </row>
    <row r="6" spans="4:22" ht="15">
      <c r="D6" s="1"/>
      <c r="E6" s="1"/>
      <c r="F6" s="1"/>
      <c r="G6" s="1"/>
      <c r="H6" s="1"/>
      <c r="I6" s="1"/>
      <c r="J6" s="1"/>
      <c r="K6" s="1"/>
      <c r="L6" s="1"/>
      <c r="M6" s="1"/>
      <c r="N6" s="1"/>
      <c r="O6" s="1"/>
      <c r="P6" s="1"/>
      <c r="Q6" s="1"/>
      <c r="R6" s="1"/>
      <c r="S6" s="1"/>
      <c r="T6" s="1"/>
      <c r="U6" s="1"/>
      <c r="V6" s="1"/>
    </row>
    <row r="7" spans="4:22" ht="15">
      <c r="D7" s="1"/>
      <c r="E7" s="1"/>
      <c r="F7" s="1"/>
      <c r="G7" s="1"/>
      <c r="H7" s="1"/>
      <c r="I7" s="1"/>
      <c r="J7" s="1"/>
      <c r="K7" s="1"/>
      <c r="L7" s="1"/>
      <c r="M7" s="1"/>
      <c r="N7" s="1"/>
      <c r="O7" s="1"/>
      <c r="P7" s="1"/>
      <c r="Q7" s="1"/>
      <c r="R7" s="1"/>
      <c r="S7" s="1"/>
      <c r="T7" s="1"/>
      <c r="U7" s="1"/>
      <c r="V7" s="1"/>
    </row>
    <row r="8" spans="16:22" ht="12.75">
      <c r="P8" s="2"/>
      <c r="Q8" s="3"/>
      <c r="R8" s="3"/>
      <c r="S8" s="3"/>
      <c r="T8" s="3"/>
      <c r="U8" s="4"/>
      <c r="V8" s="4"/>
    </row>
    <row r="9" spans="1:14" s="5" customFormat="1" ht="38.25" customHeight="1">
      <c r="A9" s="45" t="s">
        <v>84</v>
      </c>
      <c r="B9" s="46" t="s">
        <v>85</v>
      </c>
      <c r="C9" s="45" t="s">
        <v>86</v>
      </c>
      <c r="D9" s="46" t="s">
        <v>87</v>
      </c>
      <c r="E9" s="47" t="s">
        <v>88</v>
      </c>
      <c r="F9" s="48" t="s">
        <v>89</v>
      </c>
      <c r="G9" s="48" t="s">
        <v>90</v>
      </c>
      <c r="H9" s="48" t="s">
        <v>91</v>
      </c>
      <c r="I9" s="48" t="s">
        <v>92</v>
      </c>
      <c r="J9" s="48" t="s">
        <v>110</v>
      </c>
      <c r="K9" s="48" t="s">
        <v>111</v>
      </c>
      <c r="L9" s="48" t="s">
        <v>93</v>
      </c>
      <c r="M9" s="49" t="s">
        <v>115</v>
      </c>
      <c r="N9" s="48" t="s">
        <v>94</v>
      </c>
    </row>
    <row r="10" spans="1:14" s="6" customFormat="1" ht="107.25" customHeight="1">
      <c r="A10" s="208"/>
      <c r="B10" s="208"/>
      <c r="C10" s="208"/>
      <c r="D10" s="208"/>
      <c r="E10" s="208"/>
      <c r="F10" s="208"/>
      <c r="G10" s="208"/>
      <c r="H10" s="208"/>
      <c r="I10" s="208"/>
      <c r="J10" s="208"/>
      <c r="K10" s="208"/>
      <c r="L10" s="208"/>
      <c r="M10" s="43"/>
      <c r="N10" s="7"/>
    </row>
    <row r="11" spans="1:13" s="8" customFormat="1" ht="28.5" customHeight="1">
      <c r="A11" s="207" t="s">
        <v>95</v>
      </c>
      <c r="B11" s="207"/>
      <c r="C11" s="207"/>
      <c r="D11" s="207"/>
      <c r="E11" s="207"/>
      <c r="F11" s="207"/>
      <c r="G11" s="207"/>
      <c r="H11" s="207"/>
      <c r="I11" s="207"/>
      <c r="J11" s="207"/>
      <c r="K11" s="207"/>
      <c r="L11" s="207"/>
      <c r="M11" s="44"/>
    </row>
    <row r="12" spans="1:16" s="8" customFormat="1" ht="81" customHeight="1">
      <c r="A12" s="9"/>
      <c r="B12" s="10"/>
      <c r="C12" s="10"/>
      <c r="D12" s="11"/>
      <c r="E12" s="11"/>
      <c r="F12" s="12"/>
      <c r="G12" s="12"/>
      <c r="H12" s="13"/>
      <c r="I12" s="14"/>
      <c r="J12" s="14"/>
      <c r="K12" s="14"/>
      <c r="L12" s="15"/>
      <c r="M12" s="50"/>
      <c r="N12" s="66"/>
      <c r="P12" s="17"/>
    </row>
    <row r="13" spans="1:16" s="8" customFormat="1" ht="57" customHeight="1">
      <c r="A13" s="9"/>
      <c r="B13" s="10"/>
      <c r="C13" s="10"/>
      <c r="D13" s="11"/>
      <c r="E13" s="11"/>
      <c r="F13" s="12"/>
      <c r="G13" s="12"/>
      <c r="H13" s="13"/>
      <c r="I13" s="14"/>
      <c r="J13" s="14"/>
      <c r="K13" s="14"/>
      <c r="L13" s="15"/>
      <c r="M13" s="50"/>
      <c r="N13" s="66"/>
      <c r="P13" s="17"/>
    </row>
    <row r="14" spans="1:16" s="8" customFormat="1" ht="57" customHeight="1">
      <c r="A14" s="9"/>
      <c r="B14" s="10"/>
      <c r="C14" s="10"/>
      <c r="D14" s="11"/>
      <c r="E14" s="11"/>
      <c r="F14" s="12"/>
      <c r="G14" s="12"/>
      <c r="H14" s="13"/>
      <c r="I14" s="14"/>
      <c r="J14" s="14"/>
      <c r="K14" s="14"/>
      <c r="L14" s="15"/>
      <c r="M14" s="50"/>
      <c r="N14" s="66"/>
      <c r="P14" s="17"/>
    </row>
    <row r="15" spans="1:14" s="18" customFormat="1" ht="12.75" customHeight="1">
      <c r="A15" s="19"/>
      <c r="B15" s="19"/>
      <c r="C15" s="19"/>
      <c r="D15" s="19"/>
      <c r="E15" s="19"/>
      <c r="F15" s="19"/>
      <c r="G15" s="19"/>
      <c r="H15" s="19"/>
      <c r="I15" s="19"/>
      <c r="J15" s="19"/>
      <c r="K15" s="19"/>
      <c r="L15" s="19"/>
      <c r="M15" s="19"/>
      <c r="N15" s="20"/>
    </row>
    <row r="16" spans="1:14" s="8" customFormat="1" ht="23.25" customHeight="1">
      <c r="A16" s="21"/>
      <c r="B16" s="22"/>
      <c r="C16" s="22"/>
      <c r="D16" s="23"/>
      <c r="E16" s="23"/>
      <c r="F16" s="24"/>
      <c r="G16" s="24"/>
      <c r="H16" s="25"/>
      <c r="I16" s="26"/>
      <c r="J16" s="26"/>
      <c r="K16" s="65"/>
      <c r="L16" s="64"/>
      <c r="M16" s="54"/>
      <c r="N16" s="27"/>
    </row>
    <row r="17" spans="1:14" s="8" customFormat="1" ht="29.25" customHeight="1">
      <c r="A17" s="198" t="s">
        <v>107</v>
      </c>
      <c r="B17" s="200" t="s">
        <v>108</v>
      </c>
      <c r="C17" s="200"/>
      <c r="D17" s="200"/>
      <c r="E17" s="201"/>
      <c r="F17" s="28"/>
      <c r="G17" s="29"/>
      <c r="H17" s="30"/>
      <c r="I17" s="20"/>
      <c r="J17" s="20"/>
      <c r="K17" s="20"/>
      <c r="L17" s="20"/>
      <c r="M17" s="20"/>
      <c r="N17" s="67"/>
    </row>
    <row r="18" spans="1:14" s="8" customFormat="1" ht="26.25">
      <c r="A18" s="199"/>
      <c r="B18" s="202" t="s">
        <v>109</v>
      </c>
      <c r="C18" s="202"/>
      <c r="D18" s="203"/>
      <c r="E18" s="31"/>
      <c r="F18" s="32"/>
      <c r="G18" s="29"/>
      <c r="H18" s="33"/>
      <c r="I18" s="20"/>
      <c r="J18" s="20"/>
      <c r="K18" s="20"/>
      <c r="L18" s="20"/>
      <c r="M18" s="20"/>
      <c r="N18" s="68"/>
    </row>
    <row r="19" spans="1:14" s="8" customFormat="1" ht="50.25" customHeight="1">
      <c r="A19" s="35"/>
      <c r="B19" s="191"/>
      <c r="C19" s="192"/>
      <c r="D19" s="193"/>
      <c r="E19" s="36"/>
      <c r="F19" s="37"/>
      <c r="G19" s="29"/>
      <c r="H19" s="33"/>
      <c r="I19" s="20"/>
      <c r="J19" s="20"/>
      <c r="K19" s="20"/>
      <c r="L19" s="20"/>
      <c r="M19" s="20"/>
      <c r="N19" s="27"/>
    </row>
    <row r="20" spans="1:14" s="18" customFormat="1" ht="33" customHeight="1">
      <c r="A20" s="38"/>
      <c r="B20" s="39"/>
      <c r="C20" s="39"/>
      <c r="D20" s="40" t="s">
        <v>154</v>
      </c>
      <c r="E20" s="69">
        <f>E19</f>
        <v>0</v>
      </c>
      <c r="F20" s="37"/>
      <c r="G20" s="29"/>
      <c r="H20" s="42"/>
      <c r="I20" s="20"/>
      <c r="J20" s="20"/>
      <c r="K20" s="20"/>
      <c r="L20" s="20"/>
      <c r="M20" s="20"/>
      <c r="N20" s="20"/>
    </row>
  </sheetData>
  <sheetProtection/>
  <mergeCells count="9">
    <mergeCell ref="B19:D19"/>
    <mergeCell ref="A11:L11"/>
    <mergeCell ref="D2:V2"/>
    <mergeCell ref="D3:V3"/>
    <mergeCell ref="D4:V4"/>
    <mergeCell ref="A10:L10"/>
    <mergeCell ref="A17:A18"/>
    <mergeCell ref="B17:E17"/>
    <mergeCell ref="B18:D18"/>
  </mergeCells>
  <printOptions/>
  <pageMargins left="0.7086614173228347" right="0.75" top="1" bottom="1" header="0" footer="0"/>
  <pageSetup horizontalDpi="600" verticalDpi="600" orientation="landscape" scale="32" r:id="rId2"/>
  <colBreaks count="1" manualBreakCount="1">
    <brk id="14" max="74" man="1"/>
  </colBreaks>
  <drawing r:id="rId1"/>
</worksheet>
</file>

<file path=xl/worksheets/sheet6.xml><?xml version="1.0" encoding="utf-8"?>
<worksheet xmlns="http://schemas.openxmlformats.org/spreadsheetml/2006/main" xmlns:r="http://schemas.openxmlformats.org/officeDocument/2006/relationships">
  <dimension ref="A2:V20"/>
  <sheetViews>
    <sheetView zoomScalePageLayoutView="0" workbookViewId="0" topLeftCell="A1">
      <selection activeCell="A1" sqref="A1"/>
    </sheetView>
  </sheetViews>
  <sheetFormatPr defaultColWidth="11.421875" defaultRowHeight="12.75"/>
  <cols>
    <col min="1" max="1" width="11.8515625" style="0" customWidth="1"/>
    <col min="2" max="2" width="45.140625" style="0" customWidth="1"/>
    <col min="3" max="3" width="18.140625" style="0" customWidth="1"/>
    <col min="4" max="4" width="38.421875" style="0" customWidth="1"/>
    <col min="5" max="5" width="43.421875" style="0" bestFit="1" customWidth="1"/>
    <col min="6" max="6" width="13.00390625" style="0" bestFit="1" customWidth="1"/>
    <col min="7" max="7" width="12.7109375" style="0" customWidth="1"/>
    <col min="8" max="8" width="13.00390625" style="0" customWidth="1"/>
    <col min="9" max="11" width="34.7109375" style="0" customWidth="1"/>
    <col min="12" max="13" width="40.00390625" style="0" customWidth="1"/>
    <col min="14" max="14" width="29.421875" style="0" customWidth="1"/>
    <col min="15" max="15" width="21.421875" style="0" customWidth="1"/>
    <col min="16" max="16" width="16.421875" style="0" customWidth="1"/>
    <col min="17" max="17" width="17.00390625" style="0" customWidth="1"/>
    <col min="18" max="18" width="15.00390625" style="0" customWidth="1"/>
    <col min="19" max="20" width="19.28125" style="0" customWidth="1"/>
    <col min="21" max="21" width="17.8515625" style="0" customWidth="1"/>
    <col min="22" max="22" width="16.8515625" style="0" customWidth="1"/>
  </cols>
  <sheetData>
    <row r="2" spans="4:22" ht="34.5">
      <c r="D2" s="196"/>
      <c r="E2" s="196"/>
      <c r="F2" s="196"/>
      <c r="G2" s="196"/>
      <c r="H2" s="196"/>
      <c r="I2" s="196"/>
      <c r="J2" s="196"/>
      <c r="K2" s="196"/>
      <c r="L2" s="196"/>
      <c r="M2" s="196"/>
      <c r="N2" s="196"/>
      <c r="O2" s="196"/>
      <c r="P2" s="196"/>
      <c r="Q2" s="196"/>
      <c r="R2" s="196"/>
      <c r="S2" s="196"/>
      <c r="T2" s="196"/>
      <c r="U2" s="196"/>
      <c r="V2" s="196"/>
    </row>
    <row r="3" spans="4:22" ht="27" customHeight="1">
      <c r="D3" s="197"/>
      <c r="E3" s="197"/>
      <c r="F3" s="197"/>
      <c r="G3" s="197"/>
      <c r="H3" s="197"/>
      <c r="I3" s="197"/>
      <c r="J3" s="197"/>
      <c r="K3" s="197"/>
      <c r="L3" s="197"/>
      <c r="M3" s="197"/>
      <c r="N3" s="197"/>
      <c r="O3" s="197"/>
      <c r="P3" s="197"/>
      <c r="Q3" s="197"/>
      <c r="R3" s="197"/>
      <c r="S3" s="197"/>
      <c r="T3" s="197"/>
      <c r="U3" s="197"/>
      <c r="V3" s="197"/>
    </row>
    <row r="4" spans="4:22" ht="24.75" customHeight="1">
      <c r="D4" s="197"/>
      <c r="E4" s="197"/>
      <c r="F4" s="197"/>
      <c r="G4" s="197"/>
      <c r="H4" s="197"/>
      <c r="I4" s="197"/>
      <c r="J4" s="197"/>
      <c r="K4" s="197"/>
      <c r="L4" s="197"/>
      <c r="M4" s="197"/>
      <c r="N4" s="197"/>
      <c r="O4" s="197"/>
      <c r="P4" s="197"/>
      <c r="Q4" s="197"/>
      <c r="R4" s="197"/>
      <c r="S4" s="197"/>
      <c r="T4" s="197"/>
      <c r="U4" s="197"/>
      <c r="V4" s="197"/>
    </row>
    <row r="5" spans="4:22" ht="15">
      <c r="D5" s="1"/>
      <c r="E5" s="1"/>
      <c r="F5" s="1"/>
      <c r="G5" s="1"/>
      <c r="H5" s="1"/>
      <c r="I5" s="1"/>
      <c r="J5" s="1"/>
      <c r="K5" s="1"/>
      <c r="L5" s="1"/>
      <c r="M5" s="1"/>
      <c r="N5" s="1"/>
      <c r="O5" s="1"/>
      <c r="P5" s="1"/>
      <c r="Q5" s="1"/>
      <c r="R5" s="1"/>
      <c r="S5" s="1"/>
      <c r="T5" s="1"/>
      <c r="U5" s="1"/>
      <c r="V5" s="1"/>
    </row>
    <row r="6" spans="4:22" ht="15">
      <c r="D6" s="1"/>
      <c r="E6" s="1"/>
      <c r="F6" s="1"/>
      <c r="G6" s="1"/>
      <c r="H6" s="1"/>
      <c r="I6" s="1"/>
      <c r="J6" s="1"/>
      <c r="K6" s="1"/>
      <c r="L6" s="1"/>
      <c r="M6" s="1"/>
      <c r="N6" s="1"/>
      <c r="O6" s="1"/>
      <c r="P6" s="1"/>
      <c r="Q6" s="1"/>
      <c r="R6" s="1"/>
      <c r="S6" s="1"/>
      <c r="T6" s="1"/>
      <c r="U6" s="1"/>
      <c r="V6" s="1"/>
    </row>
    <row r="7" spans="4:22" ht="33.75" customHeight="1">
      <c r="D7" s="1"/>
      <c r="E7" s="1"/>
      <c r="F7" s="1"/>
      <c r="G7" s="1"/>
      <c r="H7" s="1"/>
      <c r="I7" s="1"/>
      <c r="J7" s="1"/>
      <c r="K7" s="1"/>
      <c r="L7" s="1"/>
      <c r="M7" s="1"/>
      <c r="N7" s="1"/>
      <c r="O7" s="1"/>
      <c r="P7" s="1"/>
      <c r="Q7" s="1"/>
      <c r="R7" s="1"/>
      <c r="S7" s="1"/>
      <c r="T7" s="1"/>
      <c r="U7" s="1"/>
      <c r="V7" s="1"/>
    </row>
    <row r="8" spans="1:22" ht="169.5" customHeight="1">
      <c r="A8" s="74"/>
      <c r="B8" s="74"/>
      <c r="C8" s="74"/>
      <c r="D8" s="74"/>
      <c r="E8" s="74"/>
      <c r="F8" s="74"/>
      <c r="G8" s="74"/>
      <c r="H8" s="74"/>
      <c r="I8" s="74"/>
      <c r="J8" s="74"/>
      <c r="K8" s="74"/>
      <c r="L8" s="74"/>
      <c r="M8" s="74"/>
      <c r="N8" s="74"/>
      <c r="P8" s="2"/>
      <c r="Q8" s="3"/>
      <c r="R8" s="3"/>
      <c r="S8" s="3"/>
      <c r="T8" s="3"/>
      <c r="U8" s="4"/>
      <c r="V8" s="4"/>
    </row>
    <row r="9" spans="1:14" s="5" customFormat="1" ht="59.25" customHeight="1">
      <c r="A9" s="45" t="s">
        <v>84</v>
      </c>
      <c r="B9" s="46" t="s">
        <v>85</v>
      </c>
      <c r="C9" s="45" t="s">
        <v>86</v>
      </c>
      <c r="D9" s="46" t="s">
        <v>87</v>
      </c>
      <c r="E9" s="47" t="s">
        <v>88</v>
      </c>
      <c r="F9" s="48" t="s">
        <v>89</v>
      </c>
      <c r="G9" s="73" t="s">
        <v>167</v>
      </c>
      <c r="H9" s="73" t="s">
        <v>91</v>
      </c>
      <c r="I9" s="48" t="s">
        <v>92</v>
      </c>
      <c r="J9" s="48" t="s">
        <v>168</v>
      </c>
      <c r="K9" s="48" t="s">
        <v>170</v>
      </c>
      <c r="L9" s="48" t="s">
        <v>93</v>
      </c>
      <c r="M9" s="49" t="s">
        <v>115</v>
      </c>
      <c r="N9" s="48" t="s">
        <v>94</v>
      </c>
    </row>
    <row r="10" spans="1:14" s="6" customFormat="1" ht="0.75" customHeight="1">
      <c r="A10" s="208"/>
      <c r="B10" s="208"/>
      <c r="C10" s="208"/>
      <c r="D10" s="208"/>
      <c r="E10" s="208"/>
      <c r="F10" s="208"/>
      <c r="G10" s="208"/>
      <c r="H10" s="208"/>
      <c r="I10" s="208"/>
      <c r="J10" s="208"/>
      <c r="K10" s="208"/>
      <c r="L10" s="208"/>
      <c r="M10" s="43"/>
      <c r="N10" s="7"/>
    </row>
    <row r="11" spans="1:14" s="8" customFormat="1" ht="28.5" customHeight="1">
      <c r="A11" s="207" t="s">
        <v>95</v>
      </c>
      <c r="B11" s="207"/>
      <c r="C11" s="207"/>
      <c r="D11" s="207"/>
      <c r="E11" s="207"/>
      <c r="F11" s="207"/>
      <c r="G11" s="207"/>
      <c r="H11" s="207"/>
      <c r="I11" s="207"/>
      <c r="J11" s="207"/>
      <c r="K11" s="207"/>
      <c r="L11" s="207"/>
      <c r="M11" s="44"/>
      <c r="N11" s="44"/>
    </row>
    <row r="12" spans="1:16" s="8" customFormat="1" ht="120" customHeight="1">
      <c r="A12" s="9">
        <v>1</v>
      </c>
      <c r="B12" s="10" t="s">
        <v>0</v>
      </c>
      <c r="C12" s="10" t="s">
        <v>1</v>
      </c>
      <c r="D12" s="76" t="s">
        <v>2</v>
      </c>
      <c r="E12" s="75" t="s">
        <v>3</v>
      </c>
      <c r="F12" s="12">
        <v>40263</v>
      </c>
      <c r="G12" s="12">
        <v>40285</v>
      </c>
      <c r="H12" s="13">
        <v>0</v>
      </c>
      <c r="I12" s="14" t="s">
        <v>104</v>
      </c>
      <c r="J12" s="77" t="s">
        <v>184</v>
      </c>
      <c r="K12" s="77" t="s">
        <v>174</v>
      </c>
      <c r="L12" s="15">
        <v>2813737.81</v>
      </c>
      <c r="M12" s="50">
        <f>L12*1.1</f>
        <v>3095111.5910000005</v>
      </c>
      <c r="N12" s="16" t="s">
        <v>273</v>
      </c>
      <c r="P12" s="17"/>
    </row>
    <row r="13" spans="1:16" s="8" customFormat="1" ht="57" customHeight="1">
      <c r="A13" s="9">
        <v>2</v>
      </c>
      <c r="B13" s="61" t="s">
        <v>128</v>
      </c>
      <c r="C13" s="10" t="s">
        <v>269</v>
      </c>
      <c r="D13" s="11" t="s">
        <v>270</v>
      </c>
      <c r="E13" s="11" t="s">
        <v>271</v>
      </c>
      <c r="F13" s="12">
        <v>40263</v>
      </c>
      <c r="G13" s="12">
        <v>40353</v>
      </c>
      <c r="H13" s="13">
        <v>0.2</v>
      </c>
      <c r="I13" s="14" t="s">
        <v>272</v>
      </c>
      <c r="J13" s="77" t="s">
        <v>186</v>
      </c>
      <c r="K13" s="77" t="s">
        <v>187</v>
      </c>
      <c r="L13" s="15">
        <v>2073301.94</v>
      </c>
      <c r="M13" s="50">
        <v>1883127.21</v>
      </c>
      <c r="N13" s="16" t="s">
        <v>273</v>
      </c>
      <c r="P13" s="17"/>
    </row>
    <row r="14" spans="1:16" s="8" customFormat="1" ht="57" customHeight="1">
      <c r="A14" s="9">
        <v>3</v>
      </c>
      <c r="B14" s="61" t="s">
        <v>129</v>
      </c>
      <c r="C14" s="10" t="s">
        <v>36</v>
      </c>
      <c r="D14" s="11" t="s">
        <v>37</v>
      </c>
      <c r="E14" s="11" t="s">
        <v>38</v>
      </c>
      <c r="F14" s="12">
        <v>40263</v>
      </c>
      <c r="G14" s="12">
        <v>40476</v>
      </c>
      <c r="H14" s="13">
        <v>0.2</v>
      </c>
      <c r="I14" s="14" t="s">
        <v>39</v>
      </c>
      <c r="J14" s="77" t="s">
        <v>188</v>
      </c>
      <c r="K14" s="77" t="s">
        <v>174</v>
      </c>
      <c r="L14" s="15">
        <v>2921274.4</v>
      </c>
      <c r="M14" s="50">
        <v>2782889.88</v>
      </c>
      <c r="N14" s="16" t="s">
        <v>106</v>
      </c>
      <c r="P14" s="17"/>
    </row>
    <row r="15" spans="1:14" s="18" customFormat="1" ht="54">
      <c r="A15" s="80">
        <v>4</v>
      </c>
      <c r="B15" s="61" t="s">
        <v>242</v>
      </c>
      <c r="C15" s="10" t="s">
        <v>40</v>
      </c>
      <c r="D15" s="11" t="s">
        <v>41</v>
      </c>
      <c r="E15" s="11" t="s">
        <v>266</v>
      </c>
      <c r="F15" s="12">
        <v>40263</v>
      </c>
      <c r="G15" s="12">
        <v>40543</v>
      </c>
      <c r="H15" s="13">
        <v>0.2</v>
      </c>
      <c r="I15" s="14" t="s">
        <v>267</v>
      </c>
      <c r="J15" s="77" t="s">
        <v>189</v>
      </c>
      <c r="K15" s="77" t="s">
        <v>190</v>
      </c>
      <c r="L15" s="15">
        <v>3230107.53</v>
      </c>
      <c r="M15" s="50">
        <v>3271485.08</v>
      </c>
      <c r="N15" s="16" t="s">
        <v>106</v>
      </c>
    </row>
    <row r="16" spans="1:14" s="8" customFormat="1" ht="23.25" customHeight="1">
      <c r="A16" s="21"/>
      <c r="B16" s="22"/>
      <c r="C16" s="22"/>
      <c r="D16" s="23"/>
      <c r="E16" s="23"/>
      <c r="F16" s="24"/>
      <c r="G16" s="24"/>
      <c r="H16" s="25"/>
      <c r="I16" s="26"/>
      <c r="J16" s="26"/>
      <c r="K16" s="65" t="s">
        <v>83</v>
      </c>
      <c r="L16" s="70">
        <f>SUM(L12:L15)</f>
        <v>11038421.68</v>
      </c>
      <c r="M16" s="54"/>
      <c r="N16" s="27"/>
    </row>
    <row r="17" spans="1:14" s="8" customFormat="1" ht="29.25" customHeight="1">
      <c r="A17" s="198" t="s">
        <v>169</v>
      </c>
      <c r="B17" s="200" t="s">
        <v>108</v>
      </c>
      <c r="C17" s="200"/>
      <c r="D17" s="200"/>
      <c r="E17" s="201"/>
      <c r="F17" s="28"/>
      <c r="G17" s="29"/>
      <c r="H17" s="30"/>
      <c r="I17" s="20"/>
      <c r="J17" s="20"/>
      <c r="K17" s="20"/>
      <c r="L17" s="20"/>
      <c r="M17" s="20"/>
      <c r="N17" s="67"/>
    </row>
    <row r="18" spans="1:14" s="8" customFormat="1" ht="26.25">
      <c r="A18" s="199"/>
      <c r="B18" s="202" t="s">
        <v>109</v>
      </c>
      <c r="C18" s="202"/>
      <c r="D18" s="203"/>
      <c r="E18" s="31"/>
      <c r="F18" s="32"/>
      <c r="G18" s="29"/>
      <c r="H18" s="33"/>
      <c r="I18" s="20"/>
      <c r="J18" s="20"/>
      <c r="K18" s="20"/>
      <c r="L18" s="20"/>
      <c r="M18" s="20"/>
      <c r="N18" s="68"/>
    </row>
    <row r="19" spans="1:14" s="8" customFormat="1" ht="50.25" customHeight="1">
      <c r="A19" s="35">
        <v>4</v>
      </c>
      <c r="B19" s="191" t="str">
        <f>A11</f>
        <v>DEPENDENCIA   2800    PROGRAMA   51    PROYECTO   1    UNIDAD RESPONSABLE   2801    PARTIDA   6126   Obras No especificadas</v>
      </c>
      <c r="C19" s="192"/>
      <c r="D19" s="193"/>
      <c r="E19" s="36">
        <f>L16</f>
        <v>11038421.68</v>
      </c>
      <c r="F19" s="37"/>
      <c r="G19" s="29"/>
      <c r="H19" s="33"/>
      <c r="I19" s="20"/>
      <c r="J19" s="20"/>
      <c r="K19" s="20"/>
      <c r="L19" s="20"/>
      <c r="M19" s="20"/>
      <c r="N19" s="27"/>
    </row>
    <row r="20" spans="1:14" s="18" customFormat="1" ht="33" customHeight="1">
      <c r="A20" s="38"/>
      <c r="B20" s="39"/>
      <c r="C20" s="39"/>
      <c r="D20" s="40" t="s">
        <v>154</v>
      </c>
      <c r="E20" s="69">
        <f>E19</f>
        <v>11038421.68</v>
      </c>
      <c r="F20" s="37"/>
      <c r="G20" s="29"/>
      <c r="H20" s="42"/>
      <c r="I20" s="20"/>
      <c r="J20" s="20"/>
      <c r="K20" s="20"/>
      <c r="L20" s="20"/>
      <c r="M20" s="20"/>
      <c r="N20" s="20"/>
    </row>
  </sheetData>
  <sheetProtection/>
  <mergeCells count="9">
    <mergeCell ref="B19:D19"/>
    <mergeCell ref="A11:L11"/>
    <mergeCell ref="D2:V2"/>
    <mergeCell ref="D3:V3"/>
    <mergeCell ref="D4:V4"/>
    <mergeCell ref="A10:L10"/>
    <mergeCell ref="A17:A18"/>
    <mergeCell ref="B17:E17"/>
    <mergeCell ref="B18:D18"/>
  </mergeCells>
  <printOptions/>
  <pageMargins left="0.7086614173228347" right="0.75" top="1" bottom="1" header="0" footer="0"/>
  <pageSetup horizontalDpi="600" verticalDpi="600" orientation="landscape" paperSize="9" scale="32" r:id="rId2"/>
  <colBreaks count="1" manualBreakCount="1">
    <brk id="14" max="74" man="1"/>
  </colBreaks>
  <drawing r:id="rId1"/>
</worksheet>
</file>

<file path=xl/worksheets/sheet7.xml><?xml version="1.0" encoding="utf-8"?>
<worksheet xmlns="http://schemas.openxmlformats.org/spreadsheetml/2006/main" xmlns:r="http://schemas.openxmlformats.org/officeDocument/2006/relationships">
  <dimension ref="A2:V56"/>
  <sheetViews>
    <sheetView zoomScalePageLayoutView="0" workbookViewId="0" topLeftCell="A1">
      <selection activeCell="A1" sqref="A1"/>
    </sheetView>
  </sheetViews>
  <sheetFormatPr defaultColWidth="11.421875" defaultRowHeight="12.75"/>
  <cols>
    <col min="1" max="1" width="11.8515625" style="0" customWidth="1"/>
    <col min="2" max="2" width="45.140625" style="0" customWidth="1"/>
    <col min="3" max="3" width="19.421875" style="0" customWidth="1"/>
    <col min="4" max="4" width="38.421875" style="0" customWidth="1"/>
    <col min="5" max="5" width="43.421875" style="0" bestFit="1" customWidth="1"/>
    <col min="6" max="6" width="13.00390625" style="0" bestFit="1" customWidth="1"/>
    <col min="7" max="7" width="12.7109375" style="0" customWidth="1"/>
    <col min="8" max="8" width="13.00390625" style="0" customWidth="1"/>
    <col min="9" max="11" width="34.7109375" style="0" customWidth="1"/>
    <col min="12" max="13" width="40.00390625" style="0" customWidth="1"/>
    <col min="14" max="14" width="31.421875" style="0" customWidth="1"/>
    <col min="15" max="15" width="21.421875" style="0" customWidth="1"/>
    <col min="16" max="16" width="16.421875" style="0" customWidth="1"/>
    <col min="17" max="17" width="17.00390625" style="0" customWidth="1"/>
    <col min="18" max="18" width="15.00390625" style="0" customWidth="1"/>
    <col min="19" max="20" width="19.28125" style="0" customWidth="1"/>
    <col min="21" max="21" width="17.8515625" style="0" customWidth="1"/>
    <col min="22" max="22" width="16.8515625" style="0" customWidth="1"/>
  </cols>
  <sheetData>
    <row r="2" spans="4:22" ht="34.5">
      <c r="D2" s="196"/>
      <c r="E2" s="196"/>
      <c r="F2" s="196"/>
      <c r="G2" s="196"/>
      <c r="H2" s="196"/>
      <c r="I2" s="196"/>
      <c r="J2" s="196"/>
      <c r="K2" s="196"/>
      <c r="L2" s="196"/>
      <c r="M2" s="196"/>
      <c r="N2" s="196"/>
      <c r="O2" s="196"/>
      <c r="P2" s="196"/>
      <c r="Q2" s="196"/>
      <c r="R2" s="196"/>
      <c r="S2" s="196"/>
      <c r="T2" s="196"/>
      <c r="U2" s="196"/>
      <c r="V2" s="196"/>
    </row>
    <row r="3" spans="4:22" ht="27" customHeight="1">
      <c r="D3" s="197"/>
      <c r="E3" s="197"/>
      <c r="F3" s="197"/>
      <c r="G3" s="197"/>
      <c r="H3" s="197"/>
      <c r="I3" s="197"/>
      <c r="J3" s="197"/>
      <c r="K3" s="197"/>
      <c r="L3" s="197"/>
      <c r="M3" s="197"/>
      <c r="N3" s="197"/>
      <c r="O3" s="197"/>
      <c r="P3" s="197"/>
      <c r="Q3" s="197"/>
      <c r="R3" s="197"/>
      <c r="S3" s="197"/>
      <c r="T3" s="197"/>
      <c r="U3" s="197"/>
      <c r="V3" s="197"/>
    </row>
    <row r="4" spans="4:22" ht="24.75" customHeight="1">
      <c r="D4" s="197"/>
      <c r="E4" s="197"/>
      <c r="F4" s="197"/>
      <c r="G4" s="197"/>
      <c r="H4" s="197"/>
      <c r="I4" s="197"/>
      <c r="J4" s="197"/>
      <c r="K4" s="197"/>
      <c r="L4" s="197"/>
      <c r="M4" s="197"/>
      <c r="N4" s="197"/>
      <c r="O4" s="197"/>
      <c r="P4" s="197"/>
      <c r="Q4" s="197"/>
      <c r="R4" s="197"/>
      <c r="S4" s="197"/>
      <c r="T4" s="197"/>
      <c r="U4" s="197"/>
      <c r="V4" s="197"/>
    </row>
    <row r="5" spans="4:22" ht="15">
      <c r="D5" s="1"/>
      <c r="E5" s="1"/>
      <c r="F5" s="1"/>
      <c r="G5" s="1"/>
      <c r="H5" s="1"/>
      <c r="I5" s="1"/>
      <c r="J5" s="1"/>
      <c r="K5" s="1"/>
      <c r="L5" s="1"/>
      <c r="M5" s="1"/>
      <c r="N5" s="1"/>
      <c r="O5" s="1"/>
      <c r="P5" s="1"/>
      <c r="Q5" s="1"/>
      <c r="R5" s="1"/>
      <c r="S5" s="1"/>
      <c r="T5" s="1"/>
      <c r="U5" s="1"/>
      <c r="V5" s="1"/>
    </row>
    <row r="6" spans="4:22" ht="70.5" customHeight="1">
      <c r="D6" s="1"/>
      <c r="E6" s="1"/>
      <c r="F6" s="1"/>
      <c r="G6" s="1"/>
      <c r="H6" s="1"/>
      <c r="I6" s="1"/>
      <c r="J6" s="1"/>
      <c r="K6" s="1"/>
      <c r="L6" s="1"/>
      <c r="M6" s="1"/>
      <c r="N6" s="1"/>
      <c r="O6" s="1"/>
      <c r="P6" s="1"/>
      <c r="Q6" s="1"/>
      <c r="R6" s="1"/>
      <c r="S6" s="1"/>
      <c r="T6" s="1"/>
      <c r="U6" s="1"/>
      <c r="V6" s="1"/>
    </row>
    <row r="7" spans="4:22" ht="88.5" customHeight="1">
      <c r="D7" s="1"/>
      <c r="E7" s="1"/>
      <c r="F7" s="1"/>
      <c r="G7" s="1"/>
      <c r="H7" s="1"/>
      <c r="I7" s="1"/>
      <c r="J7" s="1"/>
      <c r="K7" s="1"/>
      <c r="L7" s="1"/>
      <c r="M7" s="1"/>
      <c r="N7" s="1"/>
      <c r="O7" s="1"/>
      <c r="P7" s="1"/>
      <c r="Q7" s="1"/>
      <c r="R7" s="1"/>
      <c r="S7" s="1"/>
      <c r="T7" s="1"/>
      <c r="U7" s="1"/>
      <c r="V7" s="1"/>
    </row>
    <row r="8" spans="1:22" ht="98.25" customHeight="1">
      <c r="A8" s="74"/>
      <c r="B8" s="74"/>
      <c r="C8" s="74"/>
      <c r="D8" s="74"/>
      <c r="E8" s="74"/>
      <c r="F8" s="74"/>
      <c r="G8" s="74"/>
      <c r="H8" s="74"/>
      <c r="I8" s="74"/>
      <c r="J8" s="74"/>
      <c r="K8" s="74"/>
      <c r="L8" s="74"/>
      <c r="M8" s="74"/>
      <c r="N8" s="74"/>
      <c r="P8" s="2"/>
      <c r="Q8" s="3"/>
      <c r="R8" s="3"/>
      <c r="S8" s="3"/>
      <c r="T8" s="3"/>
      <c r="U8" s="4"/>
      <c r="V8" s="4"/>
    </row>
    <row r="9" spans="1:14" s="5" customFormat="1" ht="38.25" customHeight="1">
      <c r="A9" s="45" t="s">
        <v>84</v>
      </c>
      <c r="B9" s="46" t="s">
        <v>85</v>
      </c>
      <c r="C9" s="45" t="s">
        <v>86</v>
      </c>
      <c r="D9" s="46" t="s">
        <v>87</v>
      </c>
      <c r="E9" s="47" t="s">
        <v>88</v>
      </c>
      <c r="F9" s="48" t="s">
        <v>89</v>
      </c>
      <c r="G9" s="73" t="s">
        <v>167</v>
      </c>
      <c r="H9" s="73" t="s">
        <v>91</v>
      </c>
      <c r="I9" s="48" t="s">
        <v>92</v>
      </c>
      <c r="J9" s="48" t="s">
        <v>168</v>
      </c>
      <c r="K9" s="48" t="s">
        <v>170</v>
      </c>
      <c r="L9" s="48" t="s">
        <v>93</v>
      </c>
      <c r="M9" s="49" t="s">
        <v>115</v>
      </c>
      <c r="N9" s="48" t="s">
        <v>94</v>
      </c>
    </row>
    <row r="10" spans="1:14" s="6" customFormat="1" ht="0.75" customHeight="1">
      <c r="A10" s="208"/>
      <c r="B10" s="208"/>
      <c r="C10" s="208"/>
      <c r="D10" s="208"/>
      <c r="E10" s="208"/>
      <c r="F10" s="208"/>
      <c r="G10" s="208"/>
      <c r="H10" s="208"/>
      <c r="I10" s="208"/>
      <c r="J10" s="208"/>
      <c r="K10" s="208"/>
      <c r="L10" s="208"/>
      <c r="M10" s="43"/>
      <c r="N10" s="7"/>
    </row>
    <row r="11" spans="1:13" s="8" customFormat="1" ht="28.5" customHeight="1">
      <c r="A11" s="207" t="s">
        <v>95</v>
      </c>
      <c r="B11" s="207"/>
      <c r="C11" s="207"/>
      <c r="D11" s="207"/>
      <c r="E11" s="207"/>
      <c r="F11" s="207"/>
      <c r="G11" s="207"/>
      <c r="H11" s="207"/>
      <c r="I11" s="207"/>
      <c r="J11" s="207"/>
      <c r="K11" s="207"/>
      <c r="L11" s="207"/>
      <c r="M11" s="44"/>
    </row>
    <row r="12" spans="1:16" s="8" customFormat="1" ht="57" customHeight="1">
      <c r="A12" s="9">
        <v>1</v>
      </c>
      <c r="B12" s="10" t="s">
        <v>191</v>
      </c>
      <c r="C12" s="10" t="s">
        <v>112</v>
      </c>
      <c r="D12" s="11" t="s">
        <v>116</v>
      </c>
      <c r="E12" s="11" t="s">
        <v>117</v>
      </c>
      <c r="F12" s="12">
        <v>40263</v>
      </c>
      <c r="G12" s="12">
        <v>40293</v>
      </c>
      <c r="H12" s="13">
        <v>0</v>
      </c>
      <c r="I12" s="14" t="s">
        <v>118</v>
      </c>
      <c r="J12" s="77" t="s">
        <v>173</v>
      </c>
      <c r="K12" s="77" t="s">
        <v>174</v>
      </c>
      <c r="L12" s="15">
        <v>2025627</v>
      </c>
      <c r="M12" s="50">
        <v>2039392.3</v>
      </c>
      <c r="N12" s="16" t="s">
        <v>101</v>
      </c>
      <c r="P12" s="17"/>
    </row>
    <row r="13" spans="1:16" s="8" customFormat="1" ht="67.5" customHeight="1">
      <c r="A13" s="9">
        <v>2</v>
      </c>
      <c r="B13" s="10" t="s">
        <v>119</v>
      </c>
      <c r="C13" s="10" t="s">
        <v>113</v>
      </c>
      <c r="D13" s="11" t="s">
        <v>120</v>
      </c>
      <c r="E13" s="11" t="s">
        <v>121</v>
      </c>
      <c r="F13" s="12">
        <v>40263</v>
      </c>
      <c r="G13" s="12">
        <v>40293</v>
      </c>
      <c r="H13" s="13">
        <v>0</v>
      </c>
      <c r="I13" s="14" t="s">
        <v>56</v>
      </c>
      <c r="J13" s="77" t="s">
        <v>175</v>
      </c>
      <c r="K13" s="77" t="s">
        <v>176</v>
      </c>
      <c r="L13" s="15">
        <v>687965.96</v>
      </c>
      <c r="M13" s="50">
        <f>L13*1.15</f>
        <v>791160.8539999999</v>
      </c>
      <c r="N13" s="16" t="s">
        <v>59</v>
      </c>
      <c r="P13" s="17"/>
    </row>
    <row r="14" spans="1:16" s="8" customFormat="1" ht="100.5" customHeight="1">
      <c r="A14" s="9">
        <v>3</v>
      </c>
      <c r="B14" s="10" t="s">
        <v>122</v>
      </c>
      <c r="C14" s="10" t="s">
        <v>114</v>
      </c>
      <c r="D14" s="11" t="s">
        <v>42</v>
      </c>
      <c r="E14" s="11" t="s">
        <v>43</v>
      </c>
      <c r="F14" s="12">
        <v>40263</v>
      </c>
      <c r="G14" s="12">
        <v>40293</v>
      </c>
      <c r="H14" s="13">
        <v>0</v>
      </c>
      <c r="I14" s="14" t="s">
        <v>118</v>
      </c>
      <c r="J14" s="77" t="s">
        <v>173</v>
      </c>
      <c r="K14" s="77" t="s">
        <v>174</v>
      </c>
      <c r="L14" s="15">
        <v>521636</v>
      </c>
      <c r="M14" s="50">
        <v>416732.6</v>
      </c>
      <c r="N14" s="16" t="s">
        <v>101</v>
      </c>
      <c r="P14" s="17"/>
    </row>
    <row r="15" spans="1:16" s="8" customFormat="1" ht="57" customHeight="1">
      <c r="A15" s="9">
        <v>4</v>
      </c>
      <c r="B15" s="10" t="s">
        <v>44</v>
      </c>
      <c r="C15" s="10" t="s">
        <v>45</v>
      </c>
      <c r="D15" s="11" t="s">
        <v>46</v>
      </c>
      <c r="E15" s="11" t="s">
        <v>47</v>
      </c>
      <c r="F15" s="12">
        <v>40263</v>
      </c>
      <c r="G15" s="12">
        <v>40283</v>
      </c>
      <c r="H15" s="13">
        <v>0</v>
      </c>
      <c r="I15" s="14" t="s">
        <v>57</v>
      </c>
      <c r="J15" s="77" t="s">
        <v>177</v>
      </c>
      <c r="K15" s="77" t="s">
        <v>174</v>
      </c>
      <c r="L15" s="15">
        <v>647841</v>
      </c>
      <c r="M15" s="50">
        <f>L15*1.05</f>
        <v>680233.05</v>
      </c>
      <c r="N15" s="16" t="s">
        <v>60</v>
      </c>
      <c r="P15" s="17"/>
    </row>
    <row r="16" spans="1:16" s="8" customFormat="1" ht="57" customHeight="1">
      <c r="A16" s="9">
        <v>5</v>
      </c>
      <c r="B16" s="10" t="s">
        <v>48</v>
      </c>
      <c r="C16" s="10" t="s">
        <v>49</v>
      </c>
      <c r="D16" s="11" t="s">
        <v>50</v>
      </c>
      <c r="E16" s="11" t="s">
        <v>51</v>
      </c>
      <c r="F16" s="12">
        <v>40263</v>
      </c>
      <c r="G16" s="12">
        <v>40293</v>
      </c>
      <c r="H16" s="13">
        <v>0</v>
      </c>
      <c r="I16" s="14" t="s">
        <v>58</v>
      </c>
      <c r="J16" s="77" t="s">
        <v>178</v>
      </c>
      <c r="K16" s="77" t="s">
        <v>179</v>
      </c>
      <c r="L16" s="15">
        <v>275406.04</v>
      </c>
      <c r="M16" s="50">
        <f>L16*1.06</f>
        <v>291930.4024</v>
      </c>
      <c r="N16" s="16" t="s">
        <v>61</v>
      </c>
      <c r="P16" s="17"/>
    </row>
    <row r="17" spans="1:16" s="8" customFormat="1" ht="57" customHeight="1">
      <c r="A17" s="9">
        <v>6</v>
      </c>
      <c r="B17" s="10" t="s">
        <v>52</v>
      </c>
      <c r="C17" s="10" t="s">
        <v>53</v>
      </c>
      <c r="D17" s="11" t="s">
        <v>54</v>
      </c>
      <c r="E17" s="11" t="s">
        <v>55</v>
      </c>
      <c r="F17" s="12">
        <v>40263</v>
      </c>
      <c r="G17" s="12">
        <v>40278</v>
      </c>
      <c r="H17" s="13">
        <v>0</v>
      </c>
      <c r="I17" s="14" t="s">
        <v>58</v>
      </c>
      <c r="J17" s="77" t="s">
        <v>178</v>
      </c>
      <c r="K17" s="77" t="s">
        <v>179</v>
      </c>
      <c r="L17" s="15">
        <v>30201.06</v>
      </c>
      <c r="M17" s="50">
        <f>L17*1.08</f>
        <v>32617.144800000002</v>
      </c>
      <c r="N17" s="16" t="s">
        <v>60</v>
      </c>
      <c r="P17" s="17"/>
    </row>
    <row r="18" spans="1:16" s="8" customFormat="1" ht="57" customHeight="1">
      <c r="A18" s="9">
        <v>7</v>
      </c>
      <c r="B18" s="10" t="s">
        <v>124</v>
      </c>
      <c r="C18" s="10" t="s">
        <v>62</v>
      </c>
      <c r="D18" s="11" t="s">
        <v>63</v>
      </c>
      <c r="E18" s="11" t="s">
        <v>64</v>
      </c>
      <c r="F18" s="12">
        <v>40263</v>
      </c>
      <c r="G18" s="12">
        <v>40284</v>
      </c>
      <c r="H18" s="13">
        <v>0</v>
      </c>
      <c r="I18" s="14" t="s">
        <v>96</v>
      </c>
      <c r="J18" s="77" t="s">
        <v>180</v>
      </c>
      <c r="K18" s="77" t="s">
        <v>181</v>
      </c>
      <c r="L18" s="15">
        <v>128003.6</v>
      </c>
      <c r="M18" s="50">
        <f>L18*1.1</f>
        <v>140803.96000000002</v>
      </c>
      <c r="N18" s="16" t="s">
        <v>97</v>
      </c>
      <c r="P18" s="17"/>
    </row>
    <row r="19" spans="1:16" s="8" customFormat="1" ht="72" customHeight="1">
      <c r="A19" s="9">
        <v>8</v>
      </c>
      <c r="B19" s="10" t="s">
        <v>125</v>
      </c>
      <c r="C19" s="10" t="s">
        <v>65</v>
      </c>
      <c r="D19" s="11" t="s">
        <v>98</v>
      </c>
      <c r="E19" s="11" t="s">
        <v>99</v>
      </c>
      <c r="F19" s="12">
        <v>40263</v>
      </c>
      <c r="G19" s="12">
        <v>40278</v>
      </c>
      <c r="H19" s="13">
        <v>0</v>
      </c>
      <c r="I19" s="14" t="s">
        <v>100</v>
      </c>
      <c r="J19" s="77" t="s">
        <v>182</v>
      </c>
      <c r="K19" s="77" t="s">
        <v>183</v>
      </c>
      <c r="L19" s="15">
        <v>131261.7</v>
      </c>
      <c r="M19" s="50">
        <f>L19*1.05</f>
        <v>137824.78500000003</v>
      </c>
      <c r="N19" s="16" t="s">
        <v>101</v>
      </c>
      <c r="P19" s="17"/>
    </row>
    <row r="20" spans="1:16" s="8" customFormat="1" ht="57" customHeight="1">
      <c r="A20" s="9">
        <v>9</v>
      </c>
      <c r="B20" s="10" t="s">
        <v>126</v>
      </c>
      <c r="C20" s="10" t="s">
        <v>66</v>
      </c>
      <c r="D20" s="11" t="s">
        <v>102</v>
      </c>
      <c r="E20" s="11" t="s">
        <v>103</v>
      </c>
      <c r="F20" s="12">
        <v>40263</v>
      </c>
      <c r="G20" s="12">
        <v>40284</v>
      </c>
      <c r="H20" s="13">
        <v>0</v>
      </c>
      <c r="I20" s="14" t="s">
        <v>104</v>
      </c>
      <c r="J20" s="77" t="s">
        <v>184</v>
      </c>
      <c r="K20" s="77" t="s">
        <v>174</v>
      </c>
      <c r="L20" s="15">
        <v>136047.18</v>
      </c>
      <c r="M20" s="50">
        <f>L20*1.15</f>
        <v>156454.25699999998</v>
      </c>
      <c r="N20" s="16" t="s">
        <v>105</v>
      </c>
      <c r="P20" s="17"/>
    </row>
    <row r="21" spans="1:16" s="8" customFormat="1" ht="57" customHeight="1">
      <c r="A21" s="9">
        <v>10</v>
      </c>
      <c r="B21" s="10" t="s">
        <v>127</v>
      </c>
      <c r="C21" s="10" t="s">
        <v>67</v>
      </c>
      <c r="D21" s="11" t="s">
        <v>68</v>
      </c>
      <c r="E21" s="11" t="s">
        <v>69</v>
      </c>
      <c r="F21" s="12">
        <v>40263</v>
      </c>
      <c r="G21" s="12">
        <v>40293</v>
      </c>
      <c r="H21" s="13">
        <v>0</v>
      </c>
      <c r="I21" s="14" t="s">
        <v>96</v>
      </c>
      <c r="J21" s="77" t="s">
        <v>180</v>
      </c>
      <c r="K21" s="77" t="s">
        <v>181</v>
      </c>
      <c r="L21" s="15">
        <v>297377.6</v>
      </c>
      <c r="M21" s="50">
        <f>L21*1.15</f>
        <v>341984.23999999993</v>
      </c>
      <c r="N21" s="16" t="s">
        <v>106</v>
      </c>
      <c r="P21" s="17"/>
    </row>
    <row r="22" spans="1:16" s="8" customFormat="1" ht="57" customHeight="1">
      <c r="A22" s="9">
        <v>11</v>
      </c>
      <c r="B22" s="10" t="s">
        <v>70</v>
      </c>
      <c r="C22" s="10" t="s">
        <v>71</v>
      </c>
      <c r="D22" s="11" t="s">
        <v>72</v>
      </c>
      <c r="E22" s="11" t="s">
        <v>73</v>
      </c>
      <c r="F22" s="12">
        <v>40263</v>
      </c>
      <c r="G22" s="12">
        <v>40293</v>
      </c>
      <c r="H22" s="13">
        <v>0.2</v>
      </c>
      <c r="I22" s="14" t="s">
        <v>78</v>
      </c>
      <c r="J22" s="77" t="s">
        <v>185</v>
      </c>
      <c r="K22" s="77" t="s">
        <v>174</v>
      </c>
      <c r="L22" s="15">
        <v>471780.02</v>
      </c>
      <c r="M22" s="78">
        <v>431384.79</v>
      </c>
      <c r="N22" s="16" t="s">
        <v>97</v>
      </c>
      <c r="P22" s="17"/>
    </row>
    <row r="23" spans="1:16" s="8" customFormat="1" ht="57" customHeight="1">
      <c r="A23" s="9">
        <v>12</v>
      </c>
      <c r="B23" s="10" t="s">
        <v>74</v>
      </c>
      <c r="C23" s="10" t="s">
        <v>75</v>
      </c>
      <c r="D23" s="11" t="s">
        <v>76</v>
      </c>
      <c r="E23" s="11" t="s">
        <v>77</v>
      </c>
      <c r="F23" s="12">
        <v>40263</v>
      </c>
      <c r="G23" s="12">
        <v>40308</v>
      </c>
      <c r="H23" s="13">
        <v>0.2</v>
      </c>
      <c r="I23" s="14" t="s">
        <v>104</v>
      </c>
      <c r="J23" s="77" t="s">
        <v>184</v>
      </c>
      <c r="K23" s="77" t="s">
        <v>174</v>
      </c>
      <c r="L23" s="15">
        <v>630157.21</v>
      </c>
      <c r="M23" s="50">
        <f>L23*1.15</f>
        <v>724680.7914999999</v>
      </c>
      <c r="N23" s="16" t="s">
        <v>105</v>
      </c>
      <c r="P23" s="17"/>
    </row>
    <row r="24" spans="1:16" s="8" customFormat="1" ht="42" customHeight="1">
      <c r="A24" s="198" t="s">
        <v>169</v>
      </c>
      <c r="B24" s="200" t="s">
        <v>108</v>
      </c>
      <c r="C24" s="200"/>
      <c r="D24" s="200"/>
      <c r="E24" s="201"/>
      <c r="F24" s="12"/>
      <c r="G24" s="12"/>
      <c r="H24" s="13"/>
      <c r="I24" s="14"/>
      <c r="J24" s="14"/>
      <c r="K24" s="59" t="s">
        <v>83</v>
      </c>
      <c r="L24" s="60">
        <f>SUM(L12:L23)</f>
        <v>5983304.37</v>
      </c>
      <c r="M24" s="50"/>
      <c r="N24" s="16"/>
      <c r="P24" s="17"/>
    </row>
    <row r="25" spans="1:16" s="8" customFormat="1" ht="29.25" customHeight="1">
      <c r="A25" s="199"/>
      <c r="B25" s="202" t="s">
        <v>109</v>
      </c>
      <c r="C25" s="202"/>
      <c r="D25" s="203"/>
      <c r="E25" s="31"/>
      <c r="F25" s="12"/>
      <c r="G25" s="12"/>
      <c r="H25" s="13"/>
      <c r="I25" s="14"/>
      <c r="J25" s="14"/>
      <c r="K25" s="14"/>
      <c r="L25" s="15"/>
      <c r="M25" s="50"/>
      <c r="N25" s="16"/>
      <c r="P25" s="17" t="s">
        <v>192</v>
      </c>
    </row>
    <row r="26" spans="1:16" s="8" customFormat="1" ht="48" customHeight="1">
      <c r="A26" s="35">
        <f>A23</f>
        <v>12</v>
      </c>
      <c r="B26" s="191" t="s">
        <v>5</v>
      </c>
      <c r="C26" s="192"/>
      <c r="D26" s="193"/>
      <c r="E26" s="52">
        <f>SUM(L12:L23)</f>
        <v>5983304.37</v>
      </c>
      <c r="F26" s="12"/>
      <c r="G26" s="12"/>
      <c r="H26" s="13"/>
      <c r="I26" s="14"/>
      <c r="J26" s="14"/>
      <c r="K26" s="14"/>
      <c r="L26" s="15"/>
      <c r="M26" s="50"/>
      <c r="N26" s="16"/>
      <c r="P26" s="17"/>
    </row>
    <row r="27" spans="1:16" s="8" customFormat="1" ht="57" customHeight="1">
      <c r="A27" s="9"/>
      <c r="B27" s="10"/>
      <c r="C27" s="10"/>
      <c r="D27" s="11"/>
      <c r="E27" s="11"/>
      <c r="F27" s="12"/>
      <c r="G27" s="12"/>
      <c r="H27" s="13"/>
      <c r="I27" s="14"/>
      <c r="J27" s="14"/>
      <c r="K27" s="14"/>
      <c r="L27" s="15"/>
      <c r="M27" s="50"/>
      <c r="N27" s="16"/>
      <c r="P27" s="17"/>
    </row>
    <row r="28" spans="1:16" s="8" customFormat="1" ht="57" customHeight="1">
      <c r="A28" s="207" t="s">
        <v>79</v>
      </c>
      <c r="B28" s="207"/>
      <c r="C28" s="207"/>
      <c r="D28" s="207"/>
      <c r="E28" s="207"/>
      <c r="F28" s="207"/>
      <c r="G28" s="207"/>
      <c r="H28" s="207"/>
      <c r="I28" s="207"/>
      <c r="J28" s="207"/>
      <c r="K28" s="207"/>
      <c r="L28" s="207"/>
      <c r="M28" s="50"/>
      <c r="N28" s="16"/>
      <c r="P28" s="17"/>
    </row>
    <row r="29" spans="1:16" s="8" customFormat="1" ht="57" customHeight="1">
      <c r="A29" s="9">
        <v>1</v>
      </c>
      <c r="B29" s="10" t="s">
        <v>80</v>
      </c>
      <c r="C29" s="10" t="s">
        <v>81</v>
      </c>
      <c r="D29" s="11" t="s">
        <v>82</v>
      </c>
      <c r="E29" s="11" t="s">
        <v>21</v>
      </c>
      <c r="F29" s="12">
        <v>40263</v>
      </c>
      <c r="G29" s="12">
        <v>40308</v>
      </c>
      <c r="H29" s="13">
        <v>0.2</v>
      </c>
      <c r="I29" s="14" t="s">
        <v>100</v>
      </c>
      <c r="J29" s="14"/>
      <c r="K29" s="14"/>
      <c r="L29" s="15">
        <v>799567.64</v>
      </c>
      <c r="M29" s="78">
        <v>757133.97</v>
      </c>
      <c r="N29" s="16" t="s">
        <v>261</v>
      </c>
      <c r="P29" s="17"/>
    </row>
    <row r="30" spans="1:16" s="8" customFormat="1" ht="57" customHeight="1">
      <c r="A30" s="9">
        <v>2</v>
      </c>
      <c r="B30" s="10" t="s">
        <v>22</v>
      </c>
      <c r="C30" s="10" t="s">
        <v>252</v>
      </c>
      <c r="D30" s="11" t="s">
        <v>253</v>
      </c>
      <c r="E30" s="11" t="s">
        <v>254</v>
      </c>
      <c r="F30" s="12">
        <v>40263</v>
      </c>
      <c r="G30" s="12">
        <v>40323</v>
      </c>
      <c r="H30" s="13">
        <v>0.2</v>
      </c>
      <c r="I30" s="14" t="s">
        <v>259</v>
      </c>
      <c r="J30" s="14"/>
      <c r="K30" s="14"/>
      <c r="L30" s="15">
        <v>919889.71</v>
      </c>
      <c r="M30" s="78">
        <v>865328.15</v>
      </c>
      <c r="N30" s="16" t="s">
        <v>261</v>
      </c>
      <c r="P30" s="17"/>
    </row>
    <row r="31" spans="1:16" s="8" customFormat="1" ht="57" customHeight="1">
      <c r="A31" s="9">
        <v>3</v>
      </c>
      <c r="B31" s="10" t="s">
        <v>255</v>
      </c>
      <c r="C31" s="10" t="s">
        <v>256</v>
      </c>
      <c r="D31" s="11" t="s">
        <v>257</v>
      </c>
      <c r="E31" s="11" t="s">
        <v>258</v>
      </c>
      <c r="F31" s="12">
        <v>40263</v>
      </c>
      <c r="G31" s="12">
        <v>40323</v>
      </c>
      <c r="H31" s="13">
        <v>0.2</v>
      </c>
      <c r="I31" s="14" t="s">
        <v>260</v>
      </c>
      <c r="J31" s="14"/>
      <c r="K31" s="14"/>
      <c r="L31" s="15">
        <v>488809.273307114</v>
      </c>
      <c r="N31" s="16" t="s">
        <v>262</v>
      </c>
      <c r="P31" s="17"/>
    </row>
    <row r="32" spans="1:14" s="8" customFormat="1" ht="23.25" customHeight="1">
      <c r="A32" s="21"/>
      <c r="B32" s="22"/>
      <c r="C32" s="22"/>
      <c r="D32" s="23"/>
      <c r="E32" s="23"/>
      <c r="F32" s="24"/>
      <c r="G32" s="24"/>
      <c r="H32" s="25"/>
      <c r="I32" s="26"/>
      <c r="J32" s="26"/>
      <c r="K32" s="59" t="s">
        <v>83</v>
      </c>
      <c r="L32" s="60">
        <f>SUM(L29:L31)</f>
        <v>2208266.623307114</v>
      </c>
      <c r="M32" s="54"/>
      <c r="N32" s="27"/>
    </row>
    <row r="33" spans="1:14" s="8" customFormat="1" ht="29.25" customHeight="1">
      <c r="A33" s="198" t="s">
        <v>169</v>
      </c>
      <c r="B33" s="200" t="s">
        <v>108</v>
      </c>
      <c r="C33" s="200"/>
      <c r="D33" s="200"/>
      <c r="E33" s="201"/>
      <c r="F33" s="28"/>
      <c r="G33" s="29"/>
      <c r="H33" s="30"/>
      <c r="I33" s="20"/>
      <c r="J33" s="20"/>
      <c r="K33" s="20"/>
      <c r="L33" s="20"/>
      <c r="M33" s="20"/>
      <c r="N33" s="27"/>
    </row>
    <row r="34" spans="1:14" s="8" customFormat="1" ht="26.25">
      <c r="A34" s="199"/>
      <c r="B34" s="202" t="s">
        <v>109</v>
      </c>
      <c r="C34" s="202"/>
      <c r="D34" s="203"/>
      <c r="E34" s="31"/>
      <c r="F34" s="32"/>
      <c r="G34" s="29"/>
      <c r="H34" s="33"/>
      <c r="I34" s="20"/>
      <c r="J34" s="20"/>
      <c r="K34" s="20"/>
      <c r="L34" s="20"/>
      <c r="M34" s="20"/>
      <c r="N34" s="27"/>
    </row>
    <row r="35" spans="1:14" s="8" customFormat="1" ht="36" customHeight="1">
      <c r="A35" s="35">
        <f>A31</f>
        <v>3</v>
      </c>
      <c r="B35" s="211" t="s">
        <v>6</v>
      </c>
      <c r="C35" s="212"/>
      <c r="D35" s="213"/>
      <c r="E35" s="63">
        <f>SUM(L29:L31)</f>
        <v>2208266.623307114</v>
      </c>
      <c r="F35" s="37"/>
      <c r="G35" s="29"/>
      <c r="H35" s="33"/>
      <c r="I35" s="20"/>
      <c r="J35" s="20"/>
      <c r="K35" s="20"/>
      <c r="L35" s="20"/>
      <c r="M35" s="20"/>
      <c r="N35" s="27"/>
    </row>
    <row r="36" spans="1:14" s="8" customFormat="1" ht="36" customHeight="1">
      <c r="A36" s="55"/>
      <c r="B36" s="56"/>
      <c r="C36" s="56"/>
      <c r="D36" s="56"/>
      <c r="E36" s="57"/>
      <c r="F36" s="37"/>
      <c r="G36" s="29"/>
      <c r="H36" s="33"/>
      <c r="I36" s="20"/>
      <c r="J36" s="20"/>
      <c r="K36" s="20"/>
      <c r="L36" s="20"/>
      <c r="M36" s="20"/>
      <c r="N36" s="27"/>
    </row>
    <row r="37" spans="1:14" s="8" customFormat="1" ht="36" customHeight="1">
      <c r="A37" s="55"/>
      <c r="B37" s="56"/>
      <c r="C37" s="56"/>
      <c r="D37" s="56"/>
      <c r="E37" s="57"/>
      <c r="F37" s="37"/>
      <c r="G37" s="29"/>
      <c r="H37" s="33"/>
      <c r="I37" s="20"/>
      <c r="J37" s="20"/>
      <c r="K37" s="20"/>
      <c r="L37" s="20"/>
      <c r="M37" s="20"/>
      <c r="N37" s="27"/>
    </row>
    <row r="38" spans="1:14" s="8" customFormat="1" ht="36" customHeight="1">
      <c r="A38" s="55"/>
      <c r="B38" s="56"/>
      <c r="C38" s="56"/>
      <c r="D38" s="56"/>
      <c r="E38" s="57"/>
      <c r="F38" s="37"/>
      <c r="G38" s="29"/>
      <c r="H38" s="33"/>
      <c r="I38" s="20"/>
      <c r="J38" s="20"/>
      <c r="K38" s="20"/>
      <c r="L38" s="20"/>
      <c r="M38" s="20"/>
      <c r="N38" s="27"/>
    </row>
    <row r="39" spans="1:14" s="8" customFormat="1" ht="36" customHeight="1">
      <c r="A39" s="55"/>
      <c r="B39" s="56"/>
      <c r="C39" s="56"/>
      <c r="D39" s="56"/>
      <c r="E39" s="57"/>
      <c r="F39" s="37"/>
      <c r="G39" s="29"/>
      <c r="H39" s="33"/>
      <c r="I39" s="20"/>
      <c r="J39" s="20"/>
      <c r="K39" s="20"/>
      <c r="L39" s="20"/>
      <c r="M39" s="20"/>
      <c r="N39" s="27"/>
    </row>
    <row r="40" spans="1:14" s="8" customFormat="1" ht="36" customHeight="1">
      <c r="A40" s="55"/>
      <c r="B40" s="56"/>
      <c r="C40" s="56"/>
      <c r="D40" s="56"/>
      <c r="E40" s="57"/>
      <c r="F40" s="37"/>
      <c r="G40" s="29"/>
      <c r="H40" s="33"/>
      <c r="I40" s="20"/>
      <c r="J40" s="20"/>
      <c r="K40" s="20"/>
      <c r="L40" s="20"/>
      <c r="M40" s="20"/>
      <c r="N40" s="27"/>
    </row>
    <row r="41" spans="1:14" s="8" customFormat="1" ht="36" customHeight="1">
      <c r="A41" s="55"/>
      <c r="B41" s="56"/>
      <c r="C41" s="56"/>
      <c r="D41" s="56"/>
      <c r="E41" s="57"/>
      <c r="F41" s="37"/>
      <c r="G41" s="29"/>
      <c r="H41" s="33"/>
      <c r="I41" s="20"/>
      <c r="J41" s="20"/>
      <c r="K41" s="20"/>
      <c r="L41" s="20"/>
      <c r="M41" s="20"/>
      <c r="N41" s="27"/>
    </row>
    <row r="42" spans="1:14" s="8" customFormat="1" ht="36" customHeight="1">
      <c r="A42" s="55"/>
      <c r="B42" s="56"/>
      <c r="C42" s="56"/>
      <c r="D42" s="56"/>
      <c r="E42" s="57"/>
      <c r="F42" s="37"/>
      <c r="G42" s="29"/>
      <c r="H42" s="33"/>
      <c r="I42" s="20"/>
      <c r="J42" s="20"/>
      <c r="K42" s="20"/>
      <c r="L42" s="20"/>
      <c r="M42" s="20"/>
      <c r="N42" s="27"/>
    </row>
    <row r="43" spans="1:14" s="8" customFormat="1" ht="36" customHeight="1">
      <c r="A43" s="55"/>
      <c r="B43" s="56"/>
      <c r="C43" s="56"/>
      <c r="D43" s="56"/>
      <c r="E43" s="57"/>
      <c r="F43" s="37"/>
      <c r="G43" s="29"/>
      <c r="H43" s="33"/>
      <c r="I43" s="20"/>
      <c r="J43" s="20"/>
      <c r="K43" s="20"/>
      <c r="L43" s="20"/>
      <c r="M43" s="20"/>
      <c r="N43" s="27"/>
    </row>
    <row r="44" spans="1:14" s="8" customFormat="1" ht="36" customHeight="1">
      <c r="A44" s="55"/>
      <c r="B44" s="56"/>
      <c r="C44" s="56"/>
      <c r="D44" s="56"/>
      <c r="E44" s="57"/>
      <c r="F44" s="37"/>
      <c r="G44" s="29"/>
      <c r="H44" s="33"/>
      <c r="I44" s="20"/>
      <c r="J44" s="20"/>
      <c r="K44" s="20"/>
      <c r="L44" s="20"/>
      <c r="M44" s="20"/>
      <c r="N44" s="27"/>
    </row>
    <row r="45" spans="1:14" s="8" customFormat="1" ht="36" customHeight="1">
      <c r="A45" s="55"/>
      <c r="B45" s="56"/>
      <c r="C45" s="56"/>
      <c r="D45" s="56"/>
      <c r="E45" s="57"/>
      <c r="F45" s="37"/>
      <c r="G45" s="29"/>
      <c r="H45" s="33"/>
      <c r="I45" s="20"/>
      <c r="J45" s="20"/>
      <c r="K45" s="20"/>
      <c r="L45" s="20"/>
      <c r="M45" s="20"/>
      <c r="N45" s="27"/>
    </row>
    <row r="46" spans="1:14" s="8" customFormat="1" ht="36" customHeight="1">
      <c r="A46" s="55"/>
      <c r="B46" s="56"/>
      <c r="C46" s="56"/>
      <c r="D46" s="56"/>
      <c r="E46" s="57"/>
      <c r="F46" s="37"/>
      <c r="G46" s="29"/>
      <c r="H46" s="33"/>
      <c r="I46" s="20"/>
      <c r="J46" s="20"/>
      <c r="K46" s="20"/>
      <c r="L46" s="20"/>
      <c r="M46" s="20"/>
      <c r="N46" s="27"/>
    </row>
    <row r="47" spans="1:14" s="8" customFormat="1" ht="36" customHeight="1">
      <c r="A47" s="55"/>
      <c r="B47" s="56"/>
      <c r="C47" s="56"/>
      <c r="D47" s="56"/>
      <c r="E47" s="57"/>
      <c r="F47" s="37"/>
      <c r="G47" s="29"/>
      <c r="H47" s="33"/>
      <c r="I47" s="20"/>
      <c r="J47" s="20"/>
      <c r="K47" s="20"/>
      <c r="L47" s="20"/>
      <c r="M47" s="20"/>
      <c r="N47" s="27"/>
    </row>
    <row r="48" spans="1:14" s="8" customFormat="1" ht="36" customHeight="1">
      <c r="A48" s="55"/>
      <c r="B48" s="56"/>
      <c r="C48" s="56"/>
      <c r="D48" s="56"/>
      <c r="E48" s="57"/>
      <c r="F48" s="37"/>
      <c r="G48" s="29"/>
      <c r="H48" s="33"/>
      <c r="I48" s="20"/>
      <c r="J48" s="20"/>
      <c r="K48" s="20"/>
      <c r="L48" s="20"/>
      <c r="M48" s="20"/>
      <c r="N48" s="27"/>
    </row>
    <row r="49" spans="1:14" s="8" customFormat="1" ht="36" customHeight="1">
      <c r="A49" s="55"/>
      <c r="B49" s="56"/>
      <c r="C49" s="56"/>
      <c r="D49" s="56"/>
      <c r="E49" s="57"/>
      <c r="F49" s="37"/>
      <c r="G49" s="29"/>
      <c r="H49" s="33"/>
      <c r="I49" s="20"/>
      <c r="J49" s="20"/>
      <c r="K49" s="20"/>
      <c r="L49" s="20"/>
      <c r="M49" s="20"/>
      <c r="N49" s="27"/>
    </row>
    <row r="50" spans="1:14" s="8" customFormat="1" ht="36" customHeight="1">
      <c r="A50" s="55"/>
      <c r="B50" s="56"/>
      <c r="C50" s="56"/>
      <c r="D50" s="56"/>
      <c r="E50" s="57"/>
      <c r="F50" s="37"/>
      <c r="G50" s="29"/>
      <c r="H50" s="33"/>
      <c r="I50" s="20"/>
      <c r="J50" s="20"/>
      <c r="K50" s="20"/>
      <c r="L50" s="20"/>
      <c r="M50" s="20"/>
      <c r="N50" s="27"/>
    </row>
    <row r="51" spans="1:14" s="8" customFormat="1" ht="36" customHeight="1">
      <c r="A51" s="55"/>
      <c r="B51" s="56"/>
      <c r="C51" s="56"/>
      <c r="D51" s="56"/>
      <c r="E51" s="57"/>
      <c r="F51" s="37"/>
      <c r="G51" s="29"/>
      <c r="H51" s="33"/>
      <c r="I51" s="20"/>
      <c r="J51" s="20"/>
      <c r="K51" s="20"/>
      <c r="L51" s="20"/>
      <c r="M51" s="20"/>
      <c r="N51" s="27"/>
    </row>
    <row r="52" spans="1:14" s="8" customFormat="1" ht="36" customHeight="1">
      <c r="A52" s="55"/>
      <c r="B52" s="56"/>
      <c r="C52" s="56"/>
      <c r="D52" s="56"/>
      <c r="E52" s="57"/>
      <c r="F52" s="37"/>
      <c r="G52" s="29"/>
      <c r="H52" s="33"/>
      <c r="I52" s="20"/>
      <c r="J52" s="20"/>
      <c r="K52" s="20"/>
      <c r="L52" s="20"/>
      <c r="M52" s="20"/>
      <c r="N52" s="27"/>
    </row>
    <row r="53" spans="1:14" s="8" customFormat="1" ht="36" customHeight="1">
      <c r="A53" s="55"/>
      <c r="B53" s="56"/>
      <c r="C53" s="56"/>
      <c r="D53" s="56"/>
      <c r="E53" s="57"/>
      <c r="F53" s="37"/>
      <c r="G53" s="29"/>
      <c r="H53" s="33"/>
      <c r="I53" s="20"/>
      <c r="J53" s="20"/>
      <c r="K53" s="20"/>
      <c r="L53" s="20"/>
      <c r="M53" s="20"/>
      <c r="N53" s="27"/>
    </row>
    <row r="54" spans="1:14" s="8" customFormat="1" ht="36" customHeight="1">
      <c r="A54" s="55"/>
      <c r="B54" s="56"/>
      <c r="C54" s="56"/>
      <c r="D54" s="56"/>
      <c r="E54" s="57"/>
      <c r="F54" s="37"/>
      <c r="G54" s="29"/>
      <c r="H54" s="33"/>
      <c r="I54" s="20"/>
      <c r="J54" s="20"/>
      <c r="K54" s="20"/>
      <c r="L54" s="20"/>
      <c r="M54" s="20"/>
      <c r="N54" s="27"/>
    </row>
    <row r="55" spans="1:14" s="8" customFormat="1" ht="36" customHeight="1">
      <c r="A55" s="55"/>
      <c r="B55" s="56"/>
      <c r="C55" s="56"/>
      <c r="D55" s="56"/>
      <c r="E55" s="57"/>
      <c r="F55" s="37"/>
      <c r="G55" s="29"/>
      <c r="H55" s="33"/>
      <c r="I55" s="20"/>
      <c r="J55" s="20"/>
      <c r="K55" s="20"/>
      <c r="L55" s="20"/>
      <c r="M55" s="20"/>
      <c r="N55" s="27"/>
    </row>
    <row r="56" spans="1:14" s="18" customFormat="1" ht="33" customHeight="1">
      <c r="A56" s="38"/>
      <c r="B56" s="39"/>
      <c r="C56" s="39"/>
      <c r="D56" s="40" t="s">
        <v>154</v>
      </c>
      <c r="E56" s="41">
        <f>E35</f>
        <v>2208266.623307114</v>
      </c>
      <c r="F56" s="37"/>
      <c r="G56" s="29"/>
      <c r="H56" s="42"/>
      <c r="I56" s="20"/>
      <c r="J56" s="20"/>
      <c r="K56" s="20"/>
      <c r="L56" s="20"/>
      <c r="M56" s="20"/>
      <c r="N56" s="20"/>
    </row>
  </sheetData>
  <sheetProtection/>
  <mergeCells count="14">
    <mergeCell ref="B35:D35"/>
    <mergeCell ref="A28:L28"/>
    <mergeCell ref="B26:D26"/>
    <mergeCell ref="A33:A34"/>
    <mergeCell ref="B33:E33"/>
    <mergeCell ref="B34:D34"/>
    <mergeCell ref="D2:V2"/>
    <mergeCell ref="D3:V3"/>
    <mergeCell ref="D4:V4"/>
    <mergeCell ref="A10:L10"/>
    <mergeCell ref="A24:A25"/>
    <mergeCell ref="B24:E24"/>
    <mergeCell ref="B25:D25"/>
    <mergeCell ref="A11:L11"/>
  </mergeCells>
  <printOptions/>
  <pageMargins left="0.7086614173228347" right="0.75" top="1" bottom="1" header="0" footer="0"/>
  <pageSetup horizontalDpi="600" verticalDpi="600" orientation="landscape" paperSize="9" scale="26" r:id="rId4"/>
  <rowBreaks count="1" manualBreakCount="1">
    <brk id="56" max="22" man="1"/>
  </rowBreaks>
  <colBreaks count="1" manualBreakCount="1">
    <brk id="14" max="35" man="1"/>
  </colBreaks>
  <drawing r:id="rId3"/>
  <legacyDrawing r:id="rId2"/>
</worksheet>
</file>

<file path=xl/worksheets/sheet8.xml><?xml version="1.0" encoding="utf-8"?>
<worksheet xmlns="http://schemas.openxmlformats.org/spreadsheetml/2006/main" xmlns:r="http://schemas.openxmlformats.org/officeDocument/2006/relationships">
  <dimension ref="A5:I30"/>
  <sheetViews>
    <sheetView zoomScalePageLayoutView="0" workbookViewId="0" topLeftCell="A1">
      <selection activeCell="A1" sqref="A1"/>
    </sheetView>
  </sheetViews>
  <sheetFormatPr defaultColWidth="11.421875" defaultRowHeight="12.75"/>
  <cols>
    <col min="2" max="2" width="44.7109375" style="0" bestFit="1" customWidth="1"/>
    <col min="3" max="4" width="85.7109375" style="0" customWidth="1"/>
    <col min="5" max="5" width="14.8515625" style="0" hidden="1" customWidth="1"/>
    <col min="6" max="6" width="14.421875" style="0" customWidth="1"/>
    <col min="7" max="7" width="54.140625" style="0" customWidth="1"/>
    <col min="8" max="8" width="43.8515625" style="0" customWidth="1"/>
    <col min="9" max="9" width="30.421875" style="0" customWidth="1"/>
    <col min="10" max="10" width="14.421875" style="0" bestFit="1" customWidth="1"/>
  </cols>
  <sheetData>
    <row r="1" ht="21.75" customHeight="1"/>
    <row r="5" spans="3:8" ht="24" customHeight="1">
      <c r="C5" s="1"/>
      <c r="D5" s="1"/>
      <c r="E5" s="1"/>
      <c r="F5" s="1"/>
      <c r="G5" s="1"/>
      <c r="H5" s="1"/>
    </row>
    <row r="6" spans="3:8" ht="15">
      <c r="C6" s="1"/>
      <c r="D6" s="1"/>
      <c r="E6" s="1"/>
      <c r="F6" s="1"/>
      <c r="G6" s="1"/>
      <c r="H6" s="1"/>
    </row>
    <row r="7" spans="3:8" ht="24" customHeight="1">
      <c r="C7" s="1"/>
      <c r="D7" s="1"/>
      <c r="E7" s="1"/>
      <c r="F7" s="1"/>
      <c r="G7" s="1"/>
      <c r="H7" s="1"/>
    </row>
    <row r="8" ht="63.75" customHeight="1"/>
    <row r="9" spans="1:8" ht="32.25" customHeight="1">
      <c r="A9" s="45" t="s">
        <v>84</v>
      </c>
      <c r="B9" s="46" t="s">
        <v>85</v>
      </c>
      <c r="C9" s="46" t="s">
        <v>87</v>
      </c>
      <c r="D9" s="47" t="s">
        <v>88</v>
      </c>
      <c r="E9" s="48" t="s">
        <v>243</v>
      </c>
      <c r="F9" s="48" t="s">
        <v>91</v>
      </c>
      <c r="G9" s="48" t="s">
        <v>92</v>
      </c>
      <c r="H9" s="48" t="s">
        <v>93</v>
      </c>
    </row>
    <row r="10" spans="1:8" ht="47.25" customHeight="1">
      <c r="A10" s="194"/>
      <c r="B10" s="194"/>
      <c r="C10" s="194"/>
      <c r="D10" s="194"/>
      <c r="E10" s="194"/>
      <c r="F10" s="194"/>
      <c r="G10" s="194"/>
      <c r="H10" s="195"/>
    </row>
    <row r="11" spans="3:4" ht="17.25" customHeight="1">
      <c r="C11" s="87"/>
      <c r="D11" s="87"/>
    </row>
    <row r="12" spans="1:8" ht="24.75" customHeight="1">
      <c r="A12" s="229" t="s">
        <v>248</v>
      </c>
      <c r="B12" s="229"/>
      <c r="C12" s="229"/>
      <c r="D12" s="229"/>
      <c r="E12" s="229"/>
      <c r="F12" s="229"/>
      <c r="G12" s="229"/>
      <c r="H12" s="229"/>
    </row>
    <row r="13" spans="1:9" ht="66" customHeight="1" hidden="1">
      <c r="A13" s="92">
        <v>1</v>
      </c>
      <c r="B13" s="90" t="s">
        <v>245</v>
      </c>
      <c r="C13" s="91" t="s">
        <v>152</v>
      </c>
      <c r="D13" s="91" t="s">
        <v>246</v>
      </c>
      <c r="E13" s="93" t="s">
        <v>249</v>
      </c>
      <c r="F13" s="81">
        <v>0</v>
      </c>
      <c r="G13" s="86" t="s">
        <v>247</v>
      </c>
      <c r="I13" s="84">
        <f>62750*1.16</f>
        <v>72790</v>
      </c>
    </row>
    <row r="14" spans="1:8" ht="36">
      <c r="A14" s="230">
        <v>1</v>
      </c>
      <c r="B14" s="239" t="s">
        <v>150</v>
      </c>
      <c r="C14" s="91" t="s">
        <v>251</v>
      </c>
      <c r="D14" s="242" t="s">
        <v>250</v>
      </c>
      <c r="E14" s="214" t="s">
        <v>153</v>
      </c>
      <c r="F14" s="217">
        <v>0</v>
      </c>
      <c r="G14" s="233" t="s">
        <v>151</v>
      </c>
      <c r="H14" s="236">
        <v>261480.05</v>
      </c>
    </row>
    <row r="15" spans="1:8" ht="36">
      <c r="A15" s="231"/>
      <c r="B15" s="240"/>
      <c r="C15" s="91" t="s">
        <v>142</v>
      </c>
      <c r="D15" s="243"/>
      <c r="E15" s="215"/>
      <c r="F15" s="218"/>
      <c r="G15" s="234"/>
      <c r="H15" s="237"/>
    </row>
    <row r="16" spans="1:8" ht="36">
      <c r="A16" s="231"/>
      <c r="B16" s="240"/>
      <c r="C16" s="91" t="s">
        <v>143</v>
      </c>
      <c r="D16" s="243"/>
      <c r="E16" s="215"/>
      <c r="F16" s="218"/>
      <c r="G16" s="234"/>
      <c r="H16" s="237"/>
    </row>
    <row r="17" spans="1:8" ht="36">
      <c r="A17" s="231"/>
      <c r="B17" s="240"/>
      <c r="C17" s="91" t="s">
        <v>144</v>
      </c>
      <c r="D17" s="243"/>
      <c r="E17" s="215"/>
      <c r="F17" s="218"/>
      <c r="G17" s="234"/>
      <c r="H17" s="237"/>
    </row>
    <row r="18" spans="1:8" ht="36">
      <c r="A18" s="231"/>
      <c r="B18" s="240"/>
      <c r="C18" s="91" t="s">
        <v>145</v>
      </c>
      <c r="D18" s="243"/>
      <c r="E18" s="215"/>
      <c r="F18" s="218"/>
      <c r="G18" s="234"/>
      <c r="H18" s="237"/>
    </row>
    <row r="19" spans="1:8" ht="36">
      <c r="A19" s="231"/>
      <c r="B19" s="240"/>
      <c r="C19" s="91" t="s">
        <v>146</v>
      </c>
      <c r="D19" s="243"/>
      <c r="E19" s="215"/>
      <c r="F19" s="218"/>
      <c r="G19" s="234"/>
      <c r="H19" s="237"/>
    </row>
    <row r="20" spans="1:8" ht="36">
      <c r="A20" s="231"/>
      <c r="B20" s="240"/>
      <c r="C20" s="91" t="s">
        <v>147</v>
      </c>
      <c r="D20" s="243"/>
      <c r="E20" s="215"/>
      <c r="F20" s="218"/>
      <c r="G20" s="234"/>
      <c r="H20" s="237"/>
    </row>
    <row r="21" spans="1:8" ht="36">
      <c r="A21" s="231"/>
      <c r="B21" s="240"/>
      <c r="C21" s="91" t="s">
        <v>149</v>
      </c>
      <c r="D21" s="243"/>
      <c r="E21" s="215"/>
      <c r="F21" s="218"/>
      <c r="G21" s="234"/>
      <c r="H21" s="237"/>
    </row>
    <row r="22" spans="1:8" ht="36">
      <c r="A22" s="232"/>
      <c r="B22" s="241"/>
      <c r="C22" s="91" t="s">
        <v>148</v>
      </c>
      <c r="D22" s="244"/>
      <c r="E22" s="216"/>
      <c r="F22" s="219"/>
      <c r="G22" s="235"/>
      <c r="H22" s="238"/>
    </row>
    <row r="23" spans="7:8" ht="27.75">
      <c r="G23" s="83"/>
      <c r="H23" s="82">
        <f>SUM(H13:H22)</f>
        <v>261480.05</v>
      </c>
    </row>
    <row r="24" spans="3:4" ht="17.25" customHeight="1">
      <c r="C24" s="87"/>
      <c r="D24" s="87"/>
    </row>
    <row r="25" spans="3:4" ht="17.25" customHeight="1">
      <c r="C25" s="87"/>
      <c r="D25" s="87"/>
    </row>
    <row r="27" spans="1:4" ht="18">
      <c r="A27" s="222" t="s">
        <v>244</v>
      </c>
      <c r="B27" s="224" t="s">
        <v>108</v>
      </c>
      <c r="C27" s="225"/>
      <c r="D27" s="226"/>
    </row>
    <row r="28" spans="1:4" ht="42.75" customHeight="1">
      <c r="A28" s="223"/>
      <c r="B28" s="227" t="s">
        <v>109</v>
      </c>
      <c r="C28" s="228"/>
      <c r="D28" s="85"/>
    </row>
    <row r="29" spans="1:4" ht="38.25" customHeight="1">
      <c r="A29" s="89">
        <v>1</v>
      </c>
      <c r="B29" s="220" t="str">
        <f>A12</f>
        <v>DEPENDENCIA     2800    PROGRAMA     51     PROYECTO     1     UNIDAD  RESPONSABLE      2801      PARTIDA      6125      Contingencias</v>
      </c>
      <c r="C29" s="221"/>
      <c r="D29" s="84">
        <f>H23</f>
        <v>261480.05</v>
      </c>
    </row>
    <row r="30" spans="1:4" ht="27.75">
      <c r="A30" s="88">
        <f>SUM(A29:A29)</f>
        <v>1</v>
      </c>
      <c r="B30" s="8"/>
      <c r="C30" s="8"/>
      <c r="D30" s="82">
        <f>SUM(D29:D29)</f>
        <v>261480.05</v>
      </c>
    </row>
  </sheetData>
  <sheetProtection/>
  <mergeCells count="13">
    <mergeCell ref="H14:H22"/>
    <mergeCell ref="B14:B22"/>
    <mergeCell ref="D14:D22"/>
    <mergeCell ref="E14:E22"/>
    <mergeCell ref="F14:F22"/>
    <mergeCell ref="B29:C29"/>
    <mergeCell ref="A10:H10"/>
    <mergeCell ref="A27:A28"/>
    <mergeCell ref="B27:D27"/>
    <mergeCell ref="B28:C28"/>
    <mergeCell ref="A12:H12"/>
    <mergeCell ref="A14:A22"/>
    <mergeCell ref="G14:G22"/>
  </mergeCells>
  <printOptions horizontalCentered="1"/>
  <pageMargins left="0.5905511811023623" right="0.1968503937007874" top="0.3937007874015748" bottom="0.5905511811023623" header="0" footer="0"/>
  <pageSetup horizontalDpi="300" verticalDpi="300" orientation="landscape" scale="37" r:id="rId2"/>
  <rowBreaks count="1" manualBreakCount="1">
    <brk id="30" max="7" man="1"/>
  </rowBreaks>
  <drawing r:id="rId1"/>
</worksheet>
</file>

<file path=xl/worksheets/sheet9.xml><?xml version="1.0" encoding="utf-8"?>
<worksheet xmlns="http://schemas.openxmlformats.org/spreadsheetml/2006/main" xmlns:r="http://schemas.openxmlformats.org/officeDocument/2006/relationships">
  <dimension ref="A1:V254"/>
  <sheetViews>
    <sheetView zoomScale="70" zoomScaleNormal="70" zoomScalePageLayoutView="0" workbookViewId="0" topLeftCell="A1">
      <pane ySplit="1" topLeftCell="A242" activePane="bottomLeft" state="frozen"/>
      <selection pane="topLeft" activeCell="A1" sqref="A1"/>
      <selection pane="bottomLeft" activeCell="D243" sqref="D243"/>
    </sheetView>
  </sheetViews>
  <sheetFormatPr defaultColWidth="11.421875" defaultRowHeight="86.25" customHeight="1"/>
  <cols>
    <col min="1" max="1" width="11.421875" style="176" customWidth="1"/>
    <col min="2" max="2" width="9.00390625" style="0" hidden="1" customWidth="1"/>
    <col min="3" max="3" width="29.8515625" style="0" customWidth="1"/>
    <col min="4" max="4" width="119.140625" style="0" customWidth="1"/>
    <col min="5" max="11" width="29.57421875" style="0" hidden="1" customWidth="1"/>
    <col min="12" max="12" width="31.421875" style="127" customWidth="1"/>
    <col min="13" max="13" width="31.421875" style="0" customWidth="1"/>
    <col min="14" max="14" width="31.421875" style="181" customWidth="1"/>
    <col min="15" max="18" width="28.28125" style="127" customWidth="1"/>
    <col min="19" max="19" width="28.28125" style="151" customWidth="1"/>
    <col min="20" max="21" width="28.28125" style="127" customWidth="1"/>
  </cols>
  <sheetData>
    <row r="1" spans="1:21" ht="86.25" customHeight="1">
      <c r="A1" s="94" t="s">
        <v>84</v>
      </c>
      <c r="B1" s="94" t="s">
        <v>84</v>
      </c>
      <c r="C1" s="96" t="s">
        <v>299</v>
      </c>
      <c r="D1" s="96" t="s">
        <v>298</v>
      </c>
      <c r="E1" s="96" t="s">
        <v>508</v>
      </c>
      <c r="F1" s="95" t="s">
        <v>509</v>
      </c>
      <c r="G1" s="95" t="s">
        <v>305</v>
      </c>
      <c r="H1" s="95" t="s">
        <v>306</v>
      </c>
      <c r="I1" s="95" t="s">
        <v>307</v>
      </c>
      <c r="J1" s="95"/>
      <c r="K1" s="95" t="s">
        <v>611</v>
      </c>
      <c r="L1" s="95" t="s">
        <v>621</v>
      </c>
      <c r="M1" s="95" t="s">
        <v>622</v>
      </c>
      <c r="N1" s="95" t="s">
        <v>724</v>
      </c>
      <c r="O1" s="95" t="s">
        <v>623</v>
      </c>
      <c r="P1" s="95" t="s">
        <v>624</v>
      </c>
      <c r="Q1" s="95" t="s">
        <v>625</v>
      </c>
      <c r="R1" s="95" t="s">
        <v>626</v>
      </c>
      <c r="S1" s="150" t="s">
        <v>627</v>
      </c>
      <c r="T1" s="95" t="s">
        <v>628</v>
      </c>
      <c r="U1" s="95" t="s">
        <v>629</v>
      </c>
    </row>
    <row r="2" spans="2:11" ht="42" customHeight="1">
      <c r="B2" s="245" t="s">
        <v>300</v>
      </c>
      <c r="C2" s="246"/>
      <c r="D2" s="246"/>
      <c r="E2" s="246"/>
      <c r="F2" s="246"/>
      <c r="G2" s="246"/>
      <c r="H2" s="246"/>
      <c r="I2" s="246"/>
      <c r="J2" s="246"/>
      <c r="K2" s="246"/>
    </row>
    <row r="3" spans="2:11" ht="42" customHeight="1">
      <c r="B3" s="247" t="s">
        <v>297</v>
      </c>
      <c r="C3" s="247"/>
      <c r="D3" s="247"/>
      <c r="E3" s="247"/>
      <c r="F3" s="247"/>
      <c r="G3" s="247"/>
      <c r="H3" s="247"/>
      <c r="I3" s="247"/>
      <c r="J3" s="247"/>
      <c r="K3" s="247"/>
    </row>
    <row r="4" spans="2:11" ht="86.25" customHeight="1">
      <c r="B4" s="248" t="s">
        <v>296</v>
      </c>
      <c r="C4" s="248"/>
      <c r="D4" s="248"/>
      <c r="E4" s="248"/>
      <c r="F4" s="248"/>
      <c r="G4" s="248"/>
      <c r="H4" s="248"/>
      <c r="I4" s="248"/>
      <c r="J4" s="248"/>
      <c r="K4" s="248"/>
    </row>
    <row r="5" spans="2:21" ht="45" customHeight="1">
      <c r="B5" s="249" t="s">
        <v>301</v>
      </c>
      <c r="C5" s="249"/>
      <c r="D5" s="249"/>
      <c r="E5" s="249"/>
      <c r="F5" s="249"/>
      <c r="G5" s="249"/>
      <c r="H5" s="249"/>
      <c r="I5" s="249"/>
      <c r="J5" s="249"/>
      <c r="K5" s="249"/>
      <c r="L5" s="128"/>
      <c r="M5" s="124"/>
      <c r="N5" s="124"/>
      <c r="O5" s="128"/>
      <c r="P5" s="128"/>
      <c r="Q5" s="128"/>
      <c r="R5" s="128"/>
      <c r="S5" s="152"/>
      <c r="T5" s="128"/>
      <c r="U5" s="128"/>
    </row>
    <row r="6" spans="2:11" ht="61.5" customHeight="1">
      <c r="B6" s="250"/>
      <c r="C6" s="250"/>
      <c r="D6" s="250"/>
      <c r="E6" s="250"/>
      <c r="F6" s="250"/>
      <c r="G6" s="250"/>
      <c r="H6" s="250"/>
      <c r="I6" s="250"/>
      <c r="J6" s="250"/>
      <c r="K6" s="250"/>
    </row>
    <row r="7" spans="2:21" ht="34.5" customHeight="1">
      <c r="B7" s="251" t="s">
        <v>295</v>
      </c>
      <c r="C7" s="251"/>
      <c r="D7" s="252"/>
      <c r="E7" s="113"/>
      <c r="F7" s="117"/>
      <c r="G7" s="117">
        <v>27000000</v>
      </c>
      <c r="H7" s="113"/>
      <c r="I7" s="113"/>
      <c r="J7" s="113"/>
      <c r="K7" s="112">
        <f>SUM(E7:J7)</f>
        <v>27000000</v>
      </c>
      <c r="L7" s="129"/>
      <c r="M7" s="125"/>
      <c r="N7" s="125"/>
      <c r="O7" s="129"/>
      <c r="P7" s="130"/>
      <c r="Q7" s="130"/>
      <c r="R7" s="130"/>
      <c r="S7" s="153"/>
      <c r="T7" s="130"/>
      <c r="U7" s="130"/>
    </row>
    <row r="8" spans="1:21" s="2" customFormat="1" ht="133.5" customHeight="1">
      <c r="A8" s="177">
        <v>1</v>
      </c>
      <c r="B8" s="101">
        <v>1</v>
      </c>
      <c r="C8" s="101" t="s">
        <v>630</v>
      </c>
      <c r="D8" s="103" t="s">
        <v>719</v>
      </c>
      <c r="E8" s="99"/>
      <c r="F8" s="99"/>
      <c r="G8" s="99"/>
      <c r="H8" s="99"/>
      <c r="I8" s="99"/>
      <c r="J8" s="99"/>
      <c r="K8" s="102"/>
      <c r="L8" s="136" t="s">
        <v>722</v>
      </c>
      <c r="M8" s="126"/>
      <c r="N8" s="182"/>
      <c r="O8" s="135">
        <v>0.041666666666666664</v>
      </c>
      <c r="P8" s="138">
        <v>45314</v>
      </c>
      <c r="Q8" s="138">
        <v>45315</v>
      </c>
      <c r="R8" s="138">
        <v>45324</v>
      </c>
      <c r="S8" s="146" t="s">
        <v>717</v>
      </c>
      <c r="T8" s="137" t="s">
        <v>718</v>
      </c>
      <c r="U8" s="137"/>
    </row>
    <row r="9" spans="1:21" s="2" customFormat="1" ht="133.5" customHeight="1">
      <c r="A9" s="177">
        <v>2</v>
      </c>
      <c r="B9" s="101">
        <v>2</v>
      </c>
      <c r="C9" s="101" t="s">
        <v>631</v>
      </c>
      <c r="D9" s="103" t="s">
        <v>302</v>
      </c>
      <c r="E9" s="99"/>
      <c r="F9" s="99"/>
      <c r="G9" s="99"/>
      <c r="H9" s="99"/>
      <c r="I9" s="99"/>
      <c r="J9" s="99"/>
      <c r="K9" s="102"/>
      <c r="L9" s="136" t="s">
        <v>722</v>
      </c>
      <c r="M9" s="126"/>
      <c r="N9" s="182"/>
      <c r="O9" s="135">
        <v>0.041666666666666664</v>
      </c>
      <c r="P9" s="138">
        <v>45314</v>
      </c>
      <c r="Q9" s="138">
        <v>45315</v>
      </c>
      <c r="R9" s="138">
        <v>45324</v>
      </c>
      <c r="S9" s="146" t="s">
        <v>717</v>
      </c>
      <c r="T9" s="137"/>
      <c r="U9" s="137"/>
    </row>
    <row r="10" spans="1:21" s="2" customFormat="1" ht="133.5" customHeight="1">
      <c r="A10" s="177">
        <v>3</v>
      </c>
      <c r="B10" s="101">
        <v>3</v>
      </c>
      <c r="C10" s="101" t="s">
        <v>632</v>
      </c>
      <c r="D10" s="103" t="s">
        <v>303</v>
      </c>
      <c r="E10" s="99"/>
      <c r="F10" s="99"/>
      <c r="G10" s="99"/>
      <c r="H10" s="99"/>
      <c r="I10" s="99"/>
      <c r="J10" s="99"/>
      <c r="K10" s="102"/>
      <c r="L10" s="136" t="s">
        <v>722</v>
      </c>
      <c r="M10" s="126"/>
      <c r="N10" s="182"/>
      <c r="O10" s="135">
        <v>0.041666666666666664</v>
      </c>
      <c r="P10" s="138">
        <v>45314</v>
      </c>
      <c r="Q10" s="138">
        <v>45315</v>
      </c>
      <c r="R10" s="138">
        <v>45324</v>
      </c>
      <c r="S10" s="146" t="s">
        <v>717</v>
      </c>
      <c r="T10" s="148" t="s">
        <v>720</v>
      </c>
      <c r="U10" s="137"/>
    </row>
    <row r="11" spans="1:21" s="2" customFormat="1" ht="114" customHeight="1">
      <c r="A11" s="177">
        <v>4</v>
      </c>
      <c r="B11" s="101">
        <v>4</v>
      </c>
      <c r="C11" s="101" t="s">
        <v>633</v>
      </c>
      <c r="D11" s="103" t="s">
        <v>304</v>
      </c>
      <c r="E11" s="99"/>
      <c r="F11" s="99"/>
      <c r="G11" s="99"/>
      <c r="H11" s="99"/>
      <c r="I11" s="99"/>
      <c r="J11" s="99"/>
      <c r="K11" s="102"/>
      <c r="L11" s="136" t="s">
        <v>722</v>
      </c>
      <c r="M11" s="126"/>
      <c r="N11" s="182"/>
      <c r="O11" s="135">
        <v>0.041666666666666664</v>
      </c>
      <c r="P11" s="138">
        <v>45314</v>
      </c>
      <c r="Q11" s="138">
        <v>45315</v>
      </c>
      <c r="R11" s="138">
        <v>45324</v>
      </c>
      <c r="S11" s="149" t="s">
        <v>721</v>
      </c>
      <c r="T11" s="137"/>
      <c r="U11" s="137"/>
    </row>
    <row r="12" spans="1:21" s="2" customFormat="1" ht="86.25" customHeight="1">
      <c r="A12" s="177"/>
      <c r="B12" s="141"/>
      <c r="C12" s="141"/>
      <c r="D12" s="141"/>
      <c r="E12" s="141"/>
      <c r="F12" s="141"/>
      <c r="G12" s="141"/>
      <c r="H12" s="141"/>
      <c r="I12" s="141"/>
      <c r="J12" s="141"/>
      <c r="K12" s="141"/>
      <c r="L12" s="136"/>
      <c r="M12" s="126"/>
      <c r="N12" s="182"/>
      <c r="O12" s="135"/>
      <c r="P12" s="136"/>
      <c r="Q12" s="136"/>
      <c r="R12" s="136"/>
      <c r="S12" s="149"/>
      <c r="T12" s="137"/>
      <c r="U12" s="137"/>
    </row>
    <row r="13" spans="2:21" ht="34.5" customHeight="1">
      <c r="B13" s="251" t="s">
        <v>294</v>
      </c>
      <c r="C13" s="251"/>
      <c r="D13" s="252"/>
      <c r="E13" s="113"/>
      <c r="F13" s="113">
        <v>222668364.45</v>
      </c>
      <c r="G13" s="113">
        <v>25285480.74</v>
      </c>
      <c r="H13" s="113"/>
      <c r="I13" s="113"/>
      <c r="J13" s="113"/>
      <c r="K13" s="112">
        <f>SUM(E13:J13)</f>
        <v>247953845.19</v>
      </c>
      <c r="L13" s="129"/>
      <c r="M13" s="125"/>
      <c r="N13" s="125"/>
      <c r="O13" s="129"/>
      <c r="P13" s="130"/>
      <c r="Q13" s="130"/>
      <c r="R13" s="130"/>
      <c r="S13" s="153"/>
      <c r="T13" s="130"/>
      <c r="U13" s="130"/>
    </row>
    <row r="14" spans="1:21" ht="86.25" customHeight="1">
      <c r="A14" s="176">
        <v>5</v>
      </c>
      <c r="B14" s="111">
        <v>5</v>
      </c>
      <c r="C14" s="110" t="s">
        <v>598</v>
      </c>
      <c r="D14" s="109" t="s">
        <v>599</v>
      </c>
      <c r="E14" s="105"/>
      <c r="F14" s="105"/>
      <c r="G14" s="105"/>
      <c r="H14" s="105"/>
      <c r="I14" s="105"/>
      <c r="J14" s="105"/>
      <c r="K14" s="108"/>
      <c r="L14" s="132"/>
      <c r="M14" s="122"/>
      <c r="N14" s="183"/>
      <c r="O14" s="131"/>
      <c r="P14" s="132"/>
      <c r="Q14" s="132"/>
      <c r="R14" s="132"/>
      <c r="S14" s="154"/>
      <c r="T14" s="133"/>
      <c r="U14" s="133"/>
    </row>
    <row r="15" spans="1:21" ht="86.25" customHeight="1">
      <c r="A15" s="176">
        <v>6</v>
      </c>
      <c r="B15" s="101">
        <v>6</v>
      </c>
      <c r="C15" s="107" t="s">
        <v>308</v>
      </c>
      <c r="D15" s="106" t="s">
        <v>293</v>
      </c>
      <c r="E15" s="105"/>
      <c r="F15" s="105"/>
      <c r="G15" s="105"/>
      <c r="H15" s="105"/>
      <c r="I15" s="105"/>
      <c r="J15" s="105"/>
      <c r="K15" s="104"/>
      <c r="L15" s="132"/>
      <c r="M15" s="122"/>
      <c r="N15" s="183"/>
      <c r="O15" s="131"/>
      <c r="P15" s="134"/>
      <c r="Q15" s="134"/>
      <c r="R15" s="134"/>
      <c r="S15" s="154"/>
      <c r="T15" s="133"/>
      <c r="U15" s="133"/>
    </row>
    <row r="16" spans="1:21" ht="86.25" customHeight="1">
      <c r="A16" s="176">
        <v>7</v>
      </c>
      <c r="B16" s="101">
        <v>7</v>
      </c>
      <c r="C16" s="107" t="s">
        <v>309</v>
      </c>
      <c r="D16" s="106" t="s">
        <v>310</v>
      </c>
      <c r="E16" s="105"/>
      <c r="F16" s="105"/>
      <c r="G16" s="105"/>
      <c r="H16" s="105"/>
      <c r="I16" s="105"/>
      <c r="J16" s="105"/>
      <c r="K16" s="104"/>
      <c r="L16" s="132"/>
      <c r="M16" s="122"/>
      <c r="N16" s="183"/>
      <c r="O16" s="131"/>
      <c r="P16" s="132"/>
      <c r="Q16" s="132"/>
      <c r="R16" s="132"/>
      <c r="S16" s="154"/>
      <c r="T16" s="133"/>
      <c r="U16" s="133"/>
    </row>
    <row r="17" spans="1:21" ht="86.25" customHeight="1">
      <c r="A17" s="176">
        <v>8</v>
      </c>
      <c r="B17" s="101">
        <v>8</v>
      </c>
      <c r="C17" s="107" t="s">
        <v>311</v>
      </c>
      <c r="D17" s="106" t="s">
        <v>312</v>
      </c>
      <c r="E17" s="105"/>
      <c r="F17" s="105"/>
      <c r="G17" s="105"/>
      <c r="H17" s="105"/>
      <c r="I17" s="105"/>
      <c r="J17" s="105"/>
      <c r="K17" s="104"/>
      <c r="L17" s="132"/>
      <c r="M17" s="122"/>
      <c r="N17" s="183"/>
      <c r="O17" s="131"/>
      <c r="P17" s="132"/>
      <c r="Q17" s="132"/>
      <c r="R17" s="132"/>
      <c r="S17" s="154"/>
      <c r="T17" s="133"/>
      <c r="U17" s="133"/>
    </row>
    <row r="18" spans="1:21" ht="86.25" customHeight="1">
      <c r="A18" s="176">
        <v>9</v>
      </c>
      <c r="B18" s="101">
        <v>9</v>
      </c>
      <c r="C18" s="107" t="s">
        <v>313</v>
      </c>
      <c r="D18" s="106" t="s">
        <v>314</v>
      </c>
      <c r="E18" s="105"/>
      <c r="F18" s="105"/>
      <c r="G18" s="105"/>
      <c r="H18" s="105"/>
      <c r="I18" s="105"/>
      <c r="J18" s="105"/>
      <c r="K18" s="104"/>
      <c r="L18" s="132"/>
      <c r="M18" s="122"/>
      <c r="N18" s="183"/>
      <c r="O18" s="131"/>
      <c r="P18" s="134"/>
      <c r="Q18" s="134"/>
      <c r="R18" s="134"/>
      <c r="S18" s="154"/>
      <c r="T18" s="133"/>
      <c r="U18" s="133"/>
    </row>
    <row r="19" spans="1:21" ht="86.25" customHeight="1">
      <c r="A19" s="176">
        <v>10</v>
      </c>
      <c r="B19" s="101">
        <v>10</v>
      </c>
      <c r="C19" s="107" t="s">
        <v>315</v>
      </c>
      <c r="D19" s="106" t="s">
        <v>292</v>
      </c>
      <c r="E19" s="105"/>
      <c r="F19" s="105"/>
      <c r="G19" s="105"/>
      <c r="H19" s="105"/>
      <c r="I19" s="105"/>
      <c r="J19" s="105"/>
      <c r="K19" s="104"/>
      <c r="L19" s="132"/>
      <c r="M19" s="122"/>
      <c r="N19" s="183"/>
      <c r="O19" s="131"/>
      <c r="P19" s="132"/>
      <c r="Q19" s="132"/>
      <c r="R19" s="132"/>
      <c r="S19" s="154"/>
      <c r="T19" s="133"/>
      <c r="U19" s="133"/>
    </row>
    <row r="20" spans="1:21" ht="86.25" customHeight="1">
      <c r="A20" s="176">
        <v>11</v>
      </c>
      <c r="B20" s="101">
        <v>11</v>
      </c>
      <c r="C20" s="107" t="s">
        <v>316</v>
      </c>
      <c r="D20" s="106" t="s">
        <v>510</v>
      </c>
      <c r="E20" s="105"/>
      <c r="F20" s="105"/>
      <c r="G20" s="105"/>
      <c r="H20" s="105"/>
      <c r="I20" s="105"/>
      <c r="J20" s="105"/>
      <c r="K20" s="104"/>
      <c r="L20" s="132"/>
      <c r="M20" s="122"/>
      <c r="N20" s="183"/>
      <c r="O20" s="131"/>
      <c r="P20" s="132"/>
      <c r="Q20" s="132"/>
      <c r="R20" s="132"/>
      <c r="S20" s="154"/>
      <c r="T20" s="133"/>
      <c r="U20" s="133"/>
    </row>
    <row r="21" spans="1:21" ht="86.25" customHeight="1">
      <c r="A21" s="176">
        <v>12</v>
      </c>
      <c r="B21" s="101">
        <v>12</v>
      </c>
      <c r="C21" s="107" t="s">
        <v>317</v>
      </c>
      <c r="D21" s="106" t="s">
        <v>511</v>
      </c>
      <c r="E21" s="105"/>
      <c r="F21" s="105"/>
      <c r="G21" s="105"/>
      <c r="H21" s="105"/>
      <c r="I21" s="105"/>
      <c r="J21" s="105"/>
      <c r="K21" s="104"/>
      <c r="L21" s="132"/>
      <c r="M21" s="122"/>
      <c r="N21" s="183"/>
      <c r="O21" s="131"/>
      <c r="P21" s="134"/>
      <c r="Q21" s="134"/>
      <c r="R21" s="134"/>
      <c r="S21" s="154"/>
      <c r="T21" s="133"/>
      <c r="U21" s="133"/>
    </row>
    <row r="22" spans="1:21" ht="86.25" customHeight="1">
      <c r="A22" s="176">
        <v>13</v>
      </c>
      <c r="B22" s="101">
        <v>13</v>
      </c>
      <c r="C22" s="107" t="s">
        <v>318</v>
      </c>
      <c r="D22" s="106" t="s">
        <v>512</v>
      </c>
      <c r="E22" s="105"/>
      <c r="F22" s="105"/>
      <c r="G22" s="105"/>
      <c r="H22" s="105"/>
      <c r="I22" s="105"/>
      <c r="J22" s="105"/>
      <c r="K22" s="104"/>
      <c r="L22" s="132"/>
      <c r="M22" s="122"/>
      <c r="N22" s="183"/>
      <c r="O22" s="131"/>
      <c r="P22" s="132"/>
      <c r="Q22" s="132"/>
      <c r="R22" s="132"/>
      <c r="S22" s="154"/>
      <c r="T22" s="133"/>
      <c r="U22" s="133"/>
    </row>
    <row r="23" spans="1:21" ht="86.25" customHeight="1">
      <c r="A23" s="176">
        <v>14</v>
      </c>
      <c r="B23" s="101">
        <v>14</v>
      </c>
      <c r="C23" s="107" t="s">
        <v>319</v>
      </c>
      <c r="D23" s="106" t="s">
        <v>320</v>
      </c>
      <c r="E23" s="105"/>
      <c r="F23" s="105"/>
      <c r="G23" s="105"/>
      <c r="H23" s="105"/>
      <c r="I23" s="105"/>
      <c r="J23" s="105"/>
      <c r="K23" s="104"/>
      <c r="L23" s="132"/>
      <c r="M23" s="122"/>
      <c r="N23" s="183"/>
      <c r="O23" s="131"/>
      <c r="P23" s="132"/>
      <c r="Q23" s="132"/>
      <c r="R23" s="132"/>
      <c r="S23" s="154"/>
      <c r="T23" s="133"/>
      <c r="U23" s="133"/>
    </row>
    <row r="24" spans="1:21" ht="86.25" customHeight="1">
      <c r="A24" s="176">
        <v>15</v>
      </c>
      <c r="B24" s="101">
        <v>15</v>
      </c>
      <c r="C24" s="107" t="s">
        <v>321</v>
      </c>
      <c r="D24" s="106" t="s">
        <v>322</v>
      </c>
      <c r="E24" s="105"/>
      <c r="F24" s="105"/>
      <c r="G24" s="105"/>
      <c r="H24" s="105"/>
      <c r="I24" s="105"/>
      <c r="J24" s="105"/>
      <c r="K24" s="104"/>
      <c r="L24" s="132"/>
      <c r="M24" s="122"/>
      <c r="N24" s="183"/>
      <c r="O24" s="131"/>
      <c r="P24" s="134"/>
      <c r="Q24" s="134"/>
      <c r="R24" s="134"/>
      <c r="S24" s="154"/>
      <c r="T24" s="133"/>
      <c r="U24" s="133"/>
    </row>
    <row r="25" spans="1:21" ht="86.25" customHeight="1">
      <c r="A25" s="176">
        <v>16</v>
      </c>
      <c r="B25" s="101">
        <v>16</v>
      </c>
      <c r="C25" s="107" t="s">
        <v>323</v>
      </c>
      <c r="D25" s="106" t="s">
        <v>324</v>
      </c>
      <c r="E25" s="105"/>
      <c r="F25" s="105"/>
      <c r="G25" s="105"/>
      <c r="H25" s="105"/>
      <c r="I25" s="105"/>
      <c r="J25" s="105"/>
      <c r="K25" s="104"/>
      <c r="L25" s="132"/>
      <c r="M25" s="122"/>
      <c r="N25" s="183"/>
      <c r="O25" s="131"/>
      <c r="P25" s="132"/>
      <c r="Q25" s="132"/>
      <c r="R25" s="132"/>
      <c r="S25" s="154"/>
      <c r="T25" s="133"/>
      <c r="U25" s="133"/>
    </row>
    <row r="26" spans="1:21" ht="86.25" customHeight="1">
      <c r="A26" s="176">
        <v>17</v>
      </c>
      <c r="B26" s="101">
        <v>17</v>
      </c>
      <c r="C26" s="107" t="s">
        <v>325</v>
      </c>
      <c r="D26" s="106" t="s">
        <v>326</v>
      </c>
      <c r="E26" s="105"/>
      <c r="F26" s="105"/>
      <c r="G26" s="105"/>
      <c r="H26" s="105"/>
      <c r="I26" s="105"/>
      <c r="J26" s="105"/>
      <c r="K26" s="104"/>
      <c r="L26" s="132"/>
      <c r="M26" s="122"/>
      <c r="N26" s="183"/>
      <c r="O26" s="131"/>
      <c r="P26" s="132"/>
      <c r="Q26" s="132"/>
      <c r="R26" s="132"/>
      <c r="S26" s="154"/>
      <c r="T26" s="133"/>
      <c r="U26" s="133"/>
    </row>
    <row r="27" spans="1:21" ht="86.25" customHeight="1">
      <c r="A27" s="176">
        <v>18</v>
      </c>
      <c r="B27" s="101">
        <v>18</v>
      </c>
      <c r="C27" s="107" t="s">
        <v>327</v>
      </c>
      <c r="D27" s="106" t="s">
        <v>513</v>
      </c>
      <c r="E27" s="105"/>
      <c r="F27" s="105"/>
      <c r="G27" s="105"/>
      <c r="H27" s="105"/>
      <c r="I27" s="105"/>
      <c r="J27" s="105"/>
      <c r="K27" s="104"/>
      <c r="L27" s="132"/>
      <c r="M27" s="122"/>
      <c r="N27" s="183"/>
      <c r="O27" s="131"/>
      <c r="P27" s="134"/>
      <c r="Q27" s="134"/>
      <c r="R27" s="134"/>
      <c r="S27" s="154"/>
      <c r="T27" s="133"/>
      <c r="U27" s="133"/>
    </row>
    <row r="28" spans="1:21" ht="86.25" customHeight="1">
      <c r="A28" s="176">
        <v>19</v>
      </c>
      <c r="B28" s="101">
        <v>19</v>
      </c>
      <c r="C28" s="107" t="s">
        <v>328</v>
      </c>
      <c r="D28" s="106" t="s">
        <v>514</v>
      </c>
      <c r="E28" s="105"/>
      <c r="F28" s="105"/>
      <c r="G28" s="105"/>
      <c r="H28" s="105"/>
      <c r="I28" s="105"/>
      <c r="J28" s="105"/>
      <c r="K28" s="104"/>
      <c r="L28" s="132" t="s">
        <v>729</v>
      </c>
      <c r="M28" s="122">
        <v>1000000</v>
      </c>
      <c r="N28" s="183">
        <v>22473101.31</v>
      </c>
      <c r="O28" s="131">
        <v>0.17391304347826086</v>
      </c>
      <c r="P28" s="134">
        <v>45082</v>
      </c>
      <c r="Q28" s="134">
        <v>45083</v>
      </c>
      <c r="R28" s="134">
        <v>45091</v>
      </c>
      <c r="S28" s="154" t="s">
        <v>754</v>
      </c>
      <c r="T28" s="133" t="s">
        <v>756</v>
      </c>
      <c r="U28" s="133"/>
    </row>
    <row r="29" spans="1:21" ht="86.25" customHeight="1">
      <c r="A29" s="176">
        <v>20</v>
      </c>
      <c r="B29" s="101">
        <v>20</v>
      </c>
      <c r="C29" s="107" t="s">
        <v>329</v>
      </c>
      <c r="D29" s="106" t="s">
        <v>330</v>
      </c>
      <c r="E29" s="105"/>
      <c r="F29" s="105"/>
      <c r="G29" s="105"/>
      <c r="H29" s="105"/>
      <c r="I29" s="105"/>
      <c r="J29" s="105"/>
      <c r="K29" s="104"/>
      <c r="L29" s="132"/>
      <c r="M29" s="122"/>
      <c r="N29" s="183"/>
      <c r="O29" s="131"/>
      <c r="P29" s="132"/>
      <c r="Q29" s="132"/>
      <c r="R29" s="132"/>
      <c r="S29" s="154"/>
      <c r="T29" s="133"/>
      <c r="U29" s="133"/>
    </row>
    <row r="30" spans="1:21" ht="86.25" customHeight="1">
      <c r="A30" s="176">
        <v>21</v>
      </c>
      <c r="B30" s="101">
        <v>21</v>
      </c>
      <c r="C30" s="107" t="s">
        <v>331</v>
      </c>
      <c r="D30" s="106" t="s">
        <v>332</v>
      </c>
      <c r="E30" s="105"/>
      <c r="F30" s="105"/>
      <c r="G30" s="105"/>
      <c r="H30" s="105"/>
      <c r="I30" s="105"/>
      <c r="J30" s="105"/>
      <c r="K30" s="104"/>
      <c r="L30" s="132"/>
      <c r="M30" s="122"/>
      <c r="N30" s="183"/>
      <c r="O30" s="131"/>
      <c r="P30" s="134"/>
      <c r="Q30" s="134"/>
      <c r="R30" s="134"/>
      <c r="S30" s="154"/>
      <c r="T30" s="133"/>
      <c r="U30" s="133"/>
    </row>
    <row r="31" spans="1:21" ht="86.25" customHeight="1">
      <c r="A31" s="176">
        <v>22</v>
      </c>
      <c r="B31" s="101">
        <v>22</v>
      </c>
      <c r="C31" s="107" t="s">
        <v>333</v>
      </c>
      <c r="D31" s="106" t="s">
        <v>334</v>
      </c>
      <c r="E31" s="105"/>
      <c r="F31" s="105"/>
      <c r="G31" s="105"/>
      <c r="H31" s="105"/>
      <c r="I31" s="105"/>
      <c r="J31" s="105"/>
      <c r="K31" s="104"/>
      <c r="L31" s="132"/>
      <c r="M31" s="122"/>
      <c r="N31" s="183"/>
      <c r="O31" s="131"/>
      <c r="P31" s="132"/>
      <c r="Q31" s="132"/>
      <c r="R31" s="132"/>
      <c r="S31" s="154"/>
      <c r="T31" s="133"/>
      <c r="U31" s="133"/>
    </row>
    <row r="32" spans="1:21" ht="86.25" customHeight="1">
      <c r="A32" s="176">
        <v>23</v>
      </c>
      <c r="B32" s="101">
        <v>23</v>
      </c>
      <c r="C32" s="107" t="s">
        <v>335</v>
      </c>
      <c r="D32" s="106" t="s">
        <v>515</v>
      </c>
      <c r="E32" s="105"/>
      <c r="F32" s="105"/>
      <c r="G32" s="105"/>
      <c r="H32" s="105"/>
      <c r="I32" s="105"/>
      <c r="J32" s="105"/>
      <c r="K32" s="104"/>
      <c r="L32" s="132"/>
      <c r="M32" s="122"/>
      <c r="N32" s="183"/>
      <c r="O32" s="131"/>
      <c r="P32" s="132"/>
      <c r="Q32" s="132"/>
      <c r="R32" s="132"/>
      <c r="S32" s="154"/>
      <c r="T32" s="133"/>
      <c r="U32" s="133"/>
    </row>
    <row r="33" spans="1:21" ht="86.25" customHeight="1">
      <c r="A33" s="176">
        <v>24</v>
      </c>
      <c r="B33" s="101">
        <v>24</v>
      </c>
      <c r="C33" s="107" t="s">
        <v>336</v>
      </c>
      <c r="D33" s="106" t="s">
        <v>337</v>
      </c>
      <c r="E33" s="105"/>
      <c r="F33" s="105"/>
      <c r="G33" s="105"/>
      <c r="H33" s="105"/>
      <c r="I33" s="105"/>
      <c r="J33" s="105"/>
      <c r="K33" s="104"/>
      <c r="L33" s="132"/>
      <c r="M33" s="122"/>
      <c r="N33" s="183"/>
      <c r="O33" s="131"/>
      <c r="P33" s="134"/>
      <c r="Q33" s="134"/>
      <c r="R33" s="134"/>
      <c r="S33" s="154"/>
      <c r="T33" s="133"/>
      <c r="U33" s="133"/>
    </row>
    <row r="34" spans="1:21" ht="86.25" customHeight="1">
      <c r="A34" s="176">
        <v>25</v>
      </c>
      <c r="B34" s="101">
        <v>25</v>
      </c>
      <c r="C34" s="107" t="s">
        <v>338</v>
      </c>
      <c r="D34" s="106" t="s">
        <v>339</v>
      </c>
      <c r="E34" s="105"/>
      <c r="F34" s="105"/>
      <c r="G34" s="105"/>
      <c r="H34" s="105"/>
      <c r="I34" s="105"/>
      <c r="J34" s="105"/>
      <c r="K34" s="104"/>
      <c r="L34" s="132"/>
      <c r="M34" s="122"/>
      <c r="N34" s="183"/>
      <c r="O34" s="131"/>
      <c r="P34" s="132"/>
      <c r="Q34" s="132"/>
      <c r="R34" s="132"/>
      <c r="S34" s="154"/>
      <c r="T34" s="133"/>
      <c r="U34" s="133"/>
    </row>
    <row r="35" spans="1:21" ht="86.25" customHeight="1">
      <c r="A35" s="176">
        <v>26</v>
      </c>
      <c r="B35" s="101">
        <v>26</v>
      </c>
      <c r="C35" s="107" t="s">
        <v>340</v>
      </c>
      <c r="D35" s="106" t="s">
        <v>341</v>
      </c>
      <c r="E35" s="105"/>
      <c r="F35" s="105"/>
      <c r="G35" s="105"/>
      <c r="H35" s="105"/>
      <c r="I35" s="105"/>
      <c r="J35" s="105"/>
      <c r="K35" s="104"/>
      <c r="L35" s="131" t="s">
        <v>723</v>
      </c>
      <c r="M35" s="122">
        <v>1000000</v>
      </c>
      <c r="N35" s="184">
        <v>4997564.77</v>
      </c>
      <c r="O35" s="158">
        <v>0.6086956521739131</v>
      </c>
      <c r="P35" s="159">
        <v>45243</v>
      </c>
      <c r="Q35" s="160">
        <v>45244</v>
      </c>
      <c r="R35" s="159">
        <v>45251</v>
      </c>
      <c r="S35" s="161">
        <v>0.6956521739130435</v>
      </c>
      <c r="T35" s="162" t="s">
        <v>725</v>
      </c>
      <c r="U35" s="133"/>
    </row>
    <row r="36" spans="1:21" ht="86.25" customHeight="1">
      <c r="A36" s="176">
        <v>27</v>
      </c>
      <c r="B36" s="101">
        <v>27</v>
      </c>
      <c r="C36" s="107" t="s">
        <v>342</v>
      </c>
      <c r="D36" s="106" t="s">
        <v>343</v>
      </c>
      <c r="E36" s="105"/>
      <c r="F36" s="105"/>
      <c r="G36" s="105"/>
      <c r="H36" s="105"/>
      <c r="I36" s="105"/>
      <c r="J36" s="105"/>
      <c r="K36" s="104"/>
      <c r="L36" s="156" t="s">
        <v>726</v>
      </c>
      <c r="M36" s="122">
        <v>1000000</v>
      </c>
      <c r="N36" s="184">
        <v>4998548.6</v>
      </c>
      <c r="O36" s="158">
        <v>0.6086956521739131</v>
      </c>
      <c r="P36" s="159">
        <v>45243</v>
      </c>
      <c r="Q36" s="160">
        <v>45244</v>
      </c>
      <c r="R36" s="159">
        <v>45251</v>
      </c>
      <c r="S36" s="161">
        <v>0.6956521739130435</v>
      </c>
      <c r="T36" s="133" t="s">
        <v>725</v>
      </c>
      <c r="U36" s="163"/>
    </row>
    <row r="37" spans="1:21" ht="86.25" customHeight="1">
      <c r="A37" s="176">
        <v>28</v>
      </c>
      <c r="B37" s="101">
        <v>28</v>
      </c>
      <c r="C37" s="107" t="s">
        <v>344</v>
      </c>
      <c r="D37" s="106" t="s">
        <v>345</v>
      </c>
      <c r="E37" s="105"/>
      <c r="F37" s="105"/>
      <c r="G37" s="105"/>
      <c r="H37" s="105"/>
      <c r="I37" s="105"/>
      <c r="J37" s="105"/>
      <c r="K37" s="104"/>
      <c r="L37" s="132"/>
      <c r="M37" s="122"/>
      <c r="N37" s="183"/>
      <c r="O37" s="131"/>
      <c r="P37" s="132"/>
      <c r="Q37" s="132"/>
      <c r="R37" s="132"/>
      <c r="S37" s="154"/>
      <c r="T37" s="133"/>
      <c r="U37" s="133"/>
    </row>
    <row r="38" spans="1:21" ht="86.25" customHeight="1">
      <c r="A38" s="176">
        <v>29</v>
      </c>
      <c r="B38" s="101">
        <v>29</v>
      </c>
      <c r="C38" s="107" t="s">
        <v>346</v>
      </c>
      <c r="D38" s="106" t="s">
        <v>347</v>
      </c>
      <c r="E38" s="105"/>
      <c r="F38" s="105"/>
      <c r="G38" s="105"/>
      <c r="H38" s="105"/>
      <c r="I38" s="105"/>
      <c r="J38" s="105"/>
      <c r="K38" s="104"/>
      <c r="L38" s="156" t="s">
        <v>726</v>
      </c>
      <c r="M38" s="122">
        <v>1000000</v>
      </c>
      <c r="N38" s="184">
        <v>7525884.99</v>
      </c>
      <c r="O38" s="158">
        <v>0.6521739130434783</v>
      </c>
      <c r="P38" s="159">
        <v>45243</v>
      </c>
      <c r="Q38" s="160">
        <v>45244</v>
      </c>
      <c r="R38" s="159">
        <v>45252</v>
      </c>
      <c r="S38" s="161">
        <v>0.6956521739130435</v>
      </c>
      <c r="T38" s="133" t="s">
        <v>725</v>
      </c>
      <c r="U38" s="163"/>
    </row>
    <row r="39" spans="1:21" ht="86.25" customHeight="1">
      <c r="A39" s="176">
        <v>30</v>
      </c>
      <c r="B39" s="101">
        <v>30</v>
      </c>
      <c r="C39" s="107" t="s">
        <v>348</v>
      </c>
      <c r="D39" s="106" t="s">
        <v>516</v>
      </c>
      <c r="E39" s="105"/>
      <c r="F39" s="105"/>
      <c r="G39" s="105"/>
      <c r="H39" s="105"/>
      <c r="I39" s="105"/>
      <c r="J39" s="105"/>
      <c r="K39" s="104"/>
      <c r="L39" s="156" t="s">
        <v>726</v>
      </c>
      <c r="M39" s="122">
        <v>500000</v>
      </c>
      <c r="N39" s="184">
        <v>7763482.38</v>
      </c>
      <c r="O39" s="158">
        <v>0.6521739130434783</v>
      </c>
      <c r="P39" s="159">
        <v>45243</v>
      </c>
      <c r="Q39" s="160">
        <v>45244</v>
      </c>
      <c r="R39" s="159">
        <v>45252</v>
      </c>
      <c r="S39" s="161">
        <v>0.6956521739130435</v>
      </c>
      <c r="T39" s="133" t="s">
        <v>725</v>
      </c>
      <c r="U39" s="133"/>
    </row>
    <row r="40" spans="1:21" ht="86.25" customHeight="1">
      <c r="A40" s="176">
        <v>31</v>
      </c>
      <c r="B40" s="101">
        <v>31</v>
      </c>
      <c r="C40" s="107" t="s">
        <v>349</v>
      </c>
      <c r="D40" s="106" t="s">
        <v>350</v>
      </c>
      <c r="E40" s="105"/>
      <c r="F40" s="105"/>
      <c r="G40" s="105"/>
      <c r="H40" s="105"/>
      <c r="I40" s="105"/>
      <c r="J40" s="105"/>
      <c r="K40" s="104"/>
      <c r="L40" s="132"/>
      <c r="M40" s="122"/>
      <c r="N40" s="183"/>
      <c r="O40" s="131"/>
      <c r="P40" s="132"/>
      <c r="Q40" s="132"/>
      <c r="R40" s="132"/>
      <c r="S40" s="154"/>
      <c r="T40" s="133"/>
      <c r="U40" s="133"/>
    </row>
    <row r="41" spans="1:21" ht="86.25" customHeight="1">
      <c r="A41" s="176">
        <v>32</v>
      </c>
      <c r="B41" s="101">
        <v>32</v>
      </c>
      <c r="C41" s="101" t="s">
        <v>601</v>
      </c>
      <c r="D41" s="103" t="s">
        <v>600</v>
      </c>
      <c r="E41" s="99"/>
      <c r="F41" s="99"/>
      <c r="G41" s="99"/>
      <c r="H41" s="99"/>
      <c r="I41" s="99"/>
      <c r="J41" s="99"/>
      <c r="K41" s="102"/>
      <c r="L41" s="136"/>
      <c r="M41" s="126"/>
      <c r="N41" s="182"/>
      <c r="O41" s="135">
        <v>0.041666666666666664</v>
      </c>
      <c r="P41" s="136"/>
      <c r="Q41" s="136"/>
      <c r="R41" s="136"/>
      <c r="S41" s="149"/>
      <c r="T41" s="137"/>
      <c r="U41" s="137"/>
    </row>
    <row r="42" spans="1:21" ht="86.25" customHeight="1">
      <c r="A42" s="176">
        <v>33</v>
      </c>
      <c r="B42" s="101"/>
      <c r="C42" s="101" t="s">
        <v>644</v>
      </c>
      <c r="D42" s="103" t="s">
        <v>650</v>
      </c>
      <c r="E42" s="145"/>
      <c r="F42" s="145"/>
      <c r="G42" s="145"/>
      <c r="H42" s="145"/>
      <c r="I42" s="145"/>
      <c r="J42" s="145"/>
      <c r="K42" s="145"/>
      <c r="L42" s="136"/>
      <c r="M42" s="126"/>
      <c r="N42" s="182"/>
      <c r="O42" s="146" t="s">
        <v>639</v>
      </c>
      <c r="P42" s="136"/>
      <c r="Q42" s="136"/>
      <c r="R42" s="136"/>
      <c r="S42" s="149"/>
      <c r="T42" s="137"/>
      <c r="U42" s="137"/>
    </row>
    <row r="43" spans="1:21" ht="86.25" customHeight="1">
      <c r="A43" s="176">
        <v>34</v>
      </c>
      <c r="B43" s="101"/>
      <c r="C43" s="101" t="s">
        <v>645</v>
      </c>
      <c r="D43" s="103" t="s">
        <v>651</v>
      </c>
      <c r="E43" s="145"/>
      <c r="F43" s="145"/>
      <c r="G43" s="145"/>
      <c r="H43" s="145"/>
      <c r="I43" s="145"/>
      <c r="J43" s="145"/>
      <c r="K43" s="145"/>
      <c r="L43" s="136"/>
      <c r="M43" s="126"/>
      <c r="N43" s="182"/>
      <c r="O43" s="146" t="s">
        <v>639</v>
      </c>
      <c r="P43" s="136"/>
      <c r="Q43" s="136"/>
      <c r="R43" s="136"/>
      <c r="S43" s="149"/>
      <c r="T43" s="137"/>
      <c r="U43" s="137"/>
    </row>
    <row r="44" spans="1:21" ht="86.25" customHeight="1">
      <c r="A44" s="176">
        <v>35</v>
      </c>
      <c r="B44" s="101"/>
      <c r="C44" s="101" t="s">
        <v>646</v>
      </c>
      <c r="D44" s="103" t="s">
        <v>652</v>
      </c>
      <c r="E44" s="145"/>
      <c r="F44" s="145"/>
      <c r="G44" s="145"/>
      <c r="H44" s="145"/>
      <c r="I44" s="145"/>
      <c r="J44" s="145"/>
      <c r="K44" s="145"/>
      <c r="L44" s="136"/>
      <c r="M44" s="126"/>
      <c r="N44" s="182"/>
      <c r="O44" s="146" t="s">
        <v>639</v>
      </c>
      <c r="P44" s="136"/>
      <c r="Q44" s="136"/>
      <c r="R44" s="136"/>
      <c r="S44" s="149"/>
      <c r="T44" s="137"/>
      <c r="U44" s="137"/>
    </row>
    <row r="45" spans="1:21" ht="86.25" customHeight="1">
      <c r="A45" s="176">
        <v>36</v>
      </c>
      <c r="B45" s="101"/>
      <c r="C45" s="101" t="s">
        <v>647</v>
      </c>
      <c r="D45" s="103" t="s">
        <v>653</v>
      </c>
      <c r="E45" s="145"/>
      <c r="F45" s="145"/>
      <c r="G45" s="145"/>
      <c r="H45" s="145"/>
      <c r="I45" s="145"/>
      <c r="J45" s="145"/>
      <c r="K45" s="145"/>
      <c r="L45" s="136"/>
      <c r="M45" s="126"/>
      <c r="N45" s="182"/>
      <c r="O45" s="146" t="s">
        <v>639</v>
      </c>
      <c r="P45" s="136"/>
      <c r="Q45" s="136"/>
      <c r="R45" s="136"/>
      <c r="S45" s="149"/>
      <c r="T45" s="137"/>
      <c r="U45" s="137"/>
    </row>
    <row r="46" spans="1:21" ht="86.25" customHeight="1">
      <c r="A46" s="176">
        <v>37</v>
      </c>
      <c r="B46" s="101"/>
      <c r="C46" s="101" t="s">
        <v>648</v>
      </c>
      <c r="D46" s="103" t="s">
        <v>654</v>
      </c>
      <c r="E46" s="145"/>
      <c r="F46" s="145"/>
      <c r="G46" s="145"/>
      <c r="H46" s="145"/>
      <c r="I46" s="145"/>
      <c r="J46" s="145"/>
      <c r="K46" s="145"/>
      <c r="L46" s="136"/>
      <c r="M46" s="126"/>
      <c r="N46" s="182"/>
      <c r="O46" s="146" t="s">
        <v>639</v>
      </c>
      <c r="P46" s="136"/>
      <c r="Q46" s="136"/>
      <c r="R46" s="136"/>
      <c r="S46" s="149"/>
      <c r="T46" s="137"/>
      <c r="U46" s="137"/>
    </row>
    <row r="47" spans="1:21" ht="86.25" customHeight="1">
      <c r="A47" s="176">
        <v>38</v>
      </c>
      <c r="B47" s="101"/>
      <c r="C47" s="101" t="s">
        <v>649</v>
      </c>
      <c r="D47" s="103" t="s">
        <v>655</v>
      </c>
      <c r="E47" s="145"/>
      <c r="F47" s="145"/>
      <c r="G47" s="145"/>
      <c r="H47" s="145"/>
      <c r="I47" s="145"/>
      <c r="J47" s="145"/>
      <c r="K47" s="145"/>
      <c r="L47" s="136"/>
      <c r="M47" s="126"/>
      <c r="N47" s="182"/>
      <c r="O47" s="146" t="s">
        <v>639</v>
      </c>
      <c r="P47" s="136"/>
      <c r="Q47" s="136"/>
      <c r="R47" s="136"/>
      <c r="S47" s="149"/>
      <c r="T47" s="137"/>
      <c r="U47" s="137"/>
    </row>
    <row r="48" spans="2:21" ht="86.25" customHeight="1">
      <c r="B48" s="142"/>
      <c r="C48" s="101" t="s">
        <v>732</v>
      </c>
      <c r="D48" s="103" t="s">
        <v>746</v>
      </c>
      <c r="E48" s="145"/>
      <c r="F48" s="145"/>
      <c r="G48" s="145"/>
      <c r="H48" s="145"/>
      <c r="I48" s="145"/>
      <c r="J48" s="145"/>
      <c r="K48" s="145"/>
      <c r="L48" s="136"/>
      <c r="M48" s="126"/>
      <c r="N48" s="182"/>
      <c r="O48" s="146" t="s">
        <v>733</v>
      </c>
      <c r="P48" s="136"/>
      <c r="Q48" s="136"/>
      <c r="R48" s="136"/>
      <c r="S48" s="149"/>
      <c r="T48" s="137"/>
      <c r="U48" s="137"/>
    </row>
    <row r="49" spans="2:21" ht="86.25" customHeight="1">
      <c r="B49" s="121"/>
      <c r="C49" s="121"/>
      <c r="D49" s="121"/>
      <c r="E49" s="121"/>
      <c r="F49" s="121"/>
      <c r="G49" s="121"/>
      <c r="H49" s="121"/>
      <c r="I49" s="121"/>
      <c r="J49" s="121"/>
      <c r="K49" s="121"/>
      <c r="L49" s="136"/>
      <c r="M49" s="126"/>
      <c r="N49" s="182"/>
      <c r="O49" s="135"/>
      <c r="P49" s="138"/>
      <c r="Q49" s="138"/>
      <c r="R49" s="138"/>
      <c r="S49" s="149"/>
      <c r="T49" s="137"/>
      <c r="U49" s="137"/>
    </row>
    <row r="50" spans="2:21" ht="34.5" customHeight="1">
      <c r="B50" s="251" t="s">
        <v>291</v>
      </c>
      <c r="C50" s="251"/>
      <c r="D50" s="252"/>
      <c r="E50" s="113"/>
      <c r="F50" s="113">
        <v>42381597.75</v>
      </c>
      <c r="G50" s="113">
        <v>9996749.28</v>
      </c>
      <c r="H50" s="113"/>
      <c r="I50" s="113"/>
      <c r="J50" s="113"/>
      <c r="K50" s="112">
        <f>SUM(E50:J50)</f>
        <v>52378347.03</v>
      </c>
      <c r="L50" s="129"/>
      <c r="M50" s="125"/>
      <c r="N50" s="125"/>
      <c r="O50" s="129"/>
      <c r="P50" s="130"/>
      <c r="Q50" s="130"/>
      <c r="R50" s="130"/>
      <c r="S50" s="153"/>
      <c r="T50" s="130"/>
      <c r="U50" s="130"/>
    </row>
    <row r="51" spans="2:21" ht="86.25" customHeight="1">
      <c r="B51" s="111">
        <v>33</v>
      </c>
      <c r="C51" s="110" t="s">
        <v>351</v>
      </c>
      <c r="D51" s="109" t="s">
        <v>517</v>
      </c>
      <c r="E51" s="105"/>
      <c r="F51" s="105"/>
      <c r="G51" s="105"/>
      <c r="H51" s="105"/>
      <c r="I51" s="105"/>
      <c r="J51" s="105"/>
      <c r="K51" s="108"/>
      <c r="L51" s="132"/>
      <c r="M51" s="122"/>
      <c r="N51" s="183"/>
      <c r="O51" s="131"/>
      <c r="P51" s="132"/>
      <c r="Q51" s="132"/>
      <c r="R51" s="132"/>
      <c r="S51" s="154"/>
      <c r="T51" s="133"/>
      <c r="U51" s="133"/>
    </row>
    <row r="52" spans="2:21" ht="86.25" customHeight="1">
      <c r="B52" s="101">
        <v>34</v>
      </c>
      <c r="C52" s="107" t="s">
        <v>352</v>
      </c>
      <c r="D52" s="106" t="s">
        <v>518</v>
      </c>
      <c r="E52" s="105"/>
      <c r="F52" s="105"/>
      <c r="G52" s="105"/>
      <c r="H52" s="105"/>
      <c r="I52" s="105"/>
      <c r="J52" s="105"/>
      <c r="K52" s="104"/>
      <c r="L52" s="132"/>
      <c r="M52" s="122"/>
      <c r="N52" s="183"/>
      <c r="O52" s="131"/>
      <c r="P52" s="134"/>
      <c r="Q52" s="134"/>
      <c r="R52" s="134"/>
      <c r="S52" s="154"/>
      <c r="T52" s="133"/>
      <c r="U52" s="133"/>
    </row>
    <row r="53" spans="2:21" ht="86.25" customHeight="1">
      <c r="B53" s="101">
        <v>35</v>
      </c>
      <c r="C53" s="107" t="s">
        <v>353</v>
      </c>
      <c r="D53" s="106" t="s">
        <v>354</v>
      </c>
      <c r="E53" s="105"/>
      <c r="F53" s="105"/>
      <c r="G53" s="105"/>
      <c r="H53" s="105"/>
      <c r="I53" s="105"/>
      <c r="J53" s="105"/>
      <c r="K53" s="104"/>
      <c r="L53" s="132"/>
      <c r="M53" s="122"/>
      <c r="N53" s="183"/>
      <c r="O53" s="131"/>
      <c r="P53" s="132"/>
      <c r="Q53" s="132"/>
      <c r="R53" s="132"/>
      <c r="S53" s="154"/>
      <c r="T53" s="133"/>
      <c r="U53" s="133"/>
    </row>
    <row r="54" spans="2:21" ht="86.25" customHeight="1">
      <c r="B54" s="101">
        <v>36</v>
      </c>
      <c r="C54" s="107" t="s">
        <v>355</v>
      </c>
      <c r="D54" s="106" t="s">
        <v>519</v>
      </c>
      <c r="E54" s="105"/>
      <c r="F54" s="105"/>
      <c r="G54" s="105"/>
      <c r="H54" s="105"/>
      <c r="I54" s="105"/>
      <c r="J54" s="105"/>
      <c r="K54" s="104"/>
      <c r="L54" s="156" t="s">
        <v>726</v>
      </c>
      <c r="M54" s="164">
        <v>1000000</v>
      </c>
      <c r="N54" s="185">
        <v>9996749.28</v>
      </c>
      <c r="O54" s="165">
        <v>0.6521739130434783</v>
      </c>
      <c r="P54" s="166">
        <v>45243</v>
      </c>
      <c r="Q54" s="166">
        <v>45245</v>
      </c>
      <c r="R54" s="166">
        <v>45254</v>
      </c>
      <c r="S54" s="167">
        <v>0.6956521739130435</v>
      </c>
      <c r="T54" s="133" t="s">
        <v>725</v>
      </c>
      <c r="U54" s="133"/>
    </row>
    <row r="55" spans="2:21" ht="86.25" customHeight="1">
      <c r="B55" s="121"/>
      <c r="C55" s="121"/>
      <c r="D55" s="121"/>
      <c r="E55" s="121"/>
      <c r="F55" s="121"/>
      <c r="G55" s="121"/>
      <c r="H55" s="121"/>
      <c r="I55" s="121"/>
      <c r="J55" s="121"/>
      <c r="K55" s="121"/>
      <c r="L55" s="136"/>
      <c r="M55" s="126"/>
      <c r="N55" s="182"/>
      <c r="O55" s="135"/>
      <c r="P55" s="138"/>
      <c r="Q55" s="138"/>
      <c r="R55" s="138"/>
      <c r="S55" s="149"/>
      <c r="T55" s="137"/>
      <c r="U55" s="137"/>
    </row>
    <row r="56" spans="2:21" ht="34.5" customHeight="1">
      <c r="B56" s="251" t="s">
        <v>290</v>
      </c>
      <c r="C56" s="251"/>
      <c r="D56" s="252"/>
      <c r="E56" s="113"/>
      <c r="F56" s="113">
        <v>7240905.79</v>
      </c>
      <c r="G56" s="113">
        <v>23577035.14</v>
      </c>
      <c r="H56" s="113">
        <v>37000000</v>
      </c>
      <c r="I56" s="113"/>
      <c r="J56" s="113"/>
      <c r="K56" s="112">
        <f>SUM(E56:J56)</f>
        <v>67817940.93</v>
      </c>
      <c r="L56" s="129"/>
      <c r="M56" s="125"/>
      <c r="N56" s="125"/>
      <c r="O56" s="129"/>
      <c r="P56" s="130"/>
      <c r="Q56" s="130"/>
      <c r="R56" s="130"/>
      <c r="S56" s="153"/>
      <c r="T56" s="130"/>
      <c r="U56" s="130"/>
    </row>
    <row r="57" spans="2:21" ht="86.25" customHeight="1">
      <c r="B57" s="111">
        <v>37</v>
      </c>
      <c r="C57" s="110" t="s">
        <v>356</v>
      </c>
      <c r="D57" s="109" t="s">
        <v>520</v>
      </c>
      <c r="E57" s="105"/>
      <c r="F57" s="105"/>
      <c r="G57" s="105"/>
      <c r="H57" s="105"/>
      <c r="I57" s="105"/>
      <c r="J57" s="105"/>
      <c r="K57" s="108"/>
      <c r="L57" s="132"/>
      <c r="M57" s="122"/>
      <c r="N57" s="183"/>
      <c r="O57" s="131"/>
      <c r="P57" s="132"/>
      <c r="Q57" s="132"/>
      <c r="R57" s="132"/>
      <c r="S57" s="154"/>
      <c r="T57" s="133"/>
      <c r="U57" s="133"/>
    </row>
    <row r="58" spans="2:21" ht="86.25" customHeight="1">
      <c r="B58" s="101">
        <v>38</v>
      </c>
      <c r="C58" s="107" t="s">
        <v>357</v>
      </c>
      <c r="D58" s="120" t="s">
        <v>521</v>
      </c>
      <c r="E58" s="105"/>
      <c r="F58" s="105"/>
      <c r="G58" s="105"/>
      <c r="H58" s="105"/>
      <c r="I58" s="105"/>
      <c r="J58" s="105"/>
      <c r="K58" s="104"/>
      <c r="L58" s="132"/>
      <c r="M58" s="122"/>
      <c r="N58" s="183"/>
      <c r="O58" s="131"/>
      <c r="P58" s="134"/>
      <c r="Q58" s="134"/>
      <c r="R58" s="134"/>
      <c r="S58" s="154"/>
      <c r="T58" s="133"/>
      <c r="U58" s="133"/>
    </row>
    <row r="59" spans="2:21" ht="86.25" customHeight="1">
      <c r="B59" s="101">
        <v>39</v>
      </c>
      <c r="C59" s="107" t="s">
        <v>358</v>
      </c>
      <c r="D59" s="120" t="s">
        <v>522</v>
      </c>
      <c r="E59" s="105"/>
      <c r="F59" s="105"/>
      <c r="G59" s="105"/>
      <c r="H59" s="105"/>
      <c r="I59" s="105"/>
      <c r="J59" s="105"/>
      <c r="K59" s="104"/>
      <c r="L59" s="156" t="s">
        <v>726</v>
      </c>
      <c r="M59" s="122">
        <v>500000</v>
      </c>
      <c r="N59" s="183">
        <v>13492807.03</v>
      </c>
      <c r="O59" s="156">
        <v>0.5652173913043478</v>
      </c>
      <c r="P59" s="168">
        <v>45243</v>
      </c>
      <c r="Q59" s="159">
        <v>45245</v>
      </c>
      <c r="R59" s="169">
        <v>45253</v>
      </c>
      <c r="S59" s="161">
        <v>0.6956521739130435</v>
      </c>
      <c r="T59" s="133" t="s">
        <v>725</v>
      </c>
      <c r="U59" s="133"/>
    </row>
    <row r="60" spans="2:21" ht="86.25" customHeight="1">
      <c r="B60" s="101">
        <v>40</v>
      </c>
      <c r="C60" s="107" t="s">
        <v>359</v>
      </c>
      <c r="D60" s="120" t="s">
        <v>523</v>
      </c>
      <c r="E60" s="105"/>
      <c r="F60" s="105"/>
      <c r="G60" s="105"/>
      <c r="H60" s="105"/>
      <c r="I60" s="105"/>
      <c r="J60" s="105"/>
      <c r="K60" s="104"/>
      <c r="L60" s="156" t="s">
        <v>726</v>
      </c>
      <c r="M60" s="122">
        <v>1500000</v>
      </c>
      <c r="N60" s="183">
        <v>3611097.58</v>
      </c>
      <c r="O60" s="156">
        <v>0.6086956521739131</v>
      </c>
      <c r="P60" s="168">
        <v>45243</v>
      </c>
      <c r="Q60" s="159">
        <v>45244</v>
      </c>
      <c r="R60" s="169">
        <v>45251</v>
      </c>
      <c r="S60" s="154" t="s">
        <v>727</v>
      </c>
      <c r="T60" s="133" t="s">
        <v>725</v>
      </c>
      <c r="U60" s="133"/>
    </row>
    <row r="61" spans="2:21" ht="86.25" customHeight="1">
      <c r="B61" s="101">
        <v>41</v>
      </c>
      <c r="C61" s="107" t="s">
        <v>360</v>
      </c>
      <c r="D61" s="120" t="s">
        <v>361</v>
      </c>
      <c r="E61" s="105"/>
      <c r="F61" s="105"/>
      <c r="G61" s="105"/>
      <c r="H61" s="105"/>
      <c r="I61" s="105"/>
      <c r="J61" s="105"/>
      <c r="K61" s="104"/>
      <c r="L61" s="156" t="s">
        <v>726</v>
      </c>
      <c r="M61" s="122">
        <v>500000</v>
      </c>
      <c r="N61" s="183">
        <v>6473130.53</v>
      </c>
      <c r="O61" s="156">
        <v>0.6521739130434783</v>
      </c>
      <c r="P61" s="168">
        <v>45243</v>
      </c>
      <c r="Q61" s="159">
        <v>45244</v>
      </c>
      <c r="R61" s="169">
        <v>45251</v>
      </c>
      <c r="S61" s="161">
        <v>0.6956521739130435</v>
      </c>
      <c r="T61" s="133" t="s">
        <v>725</v>
      </c>
      <c r="U61" s="133"/>
    </row>
    <row r="62" spans="2:21" ht="86.25" customHeight="1">
      <c r="B62" s="101">
        <v>42</v>
      </c>
      <c r="C62" s="107" t="s">
        <v>362</v>
      </c>
      <c r="D62" s="120" t="s">
        <v>363</v>
      </c>
      <c r="E62" s="105"/>
      <c r="F62" s="105"/>
      <c r="G62" s="105"/>
      <c r="H62" s="105"/>
      <c r="I62" s="105"/>
      <c r="J62" s="105"/>
      <c r="K62" s="104"/>
      <c r="L62" s="132"/>
      <c r="M62" s="122"/>
      <c r="N62" s="183"/>
      <c r="O62" s="131"/>
      <c r="P62" s="132"/>
      <c r="Q62" s="132"/>
      <c r="R62" s="132"/>
      <c r="S62" s="154"/>
      <c r="T62" s="133"/>
      <c r="U62" s="133"/>
    </row>
    <row r="63" spans="2:21" ht="86.25" customHeight="1">
      <c r="B63" s="101">
        <v>43</v>
      </c>
      <c r="C63" s="107" t="s">
        <v>364</v>
      </c>
      <c r="D63" s="120" t="s">
        <v>365</v>
      </c>
      <c r="E63" s="105"/>
      <c r="F63" s="105"/>
      <c r="G63" s="105"/>
      <c r="H63" s="105"/>
      <c r="I63" s="105"/>
      <c r="J63" s="105"/>
      <c r="K63" s="104"/>
      <c r="L63" s="132"/>
      <c r="M63" s="122"/>
      <c r="N63" s="183"/>
      <c r="O63" s="131"/>
      <c r="P63" s="132"/>
      <c r="Q63" s="132"/>
      <c r="R63" s="132"/>
      <c r="S63" s="154"/>
      <c r="T63" s="133"/>
      <c r="U63" s="133"/>
    </row>
    <row r="64" spans="1:21" s="2" customFormat="1" ht="79.5" customHeight="1">
      <c r="A64" s="177"/>
      <c r="B64" s="101">
        <v>44</v>
      </c>
      <c r="C64" s="119" t="s">
        <v>676</v>
      </c>
      <c r="D64" s="103" t="s">
        <v>677</v>
      </c>
      <c r="E64" s="99"/>
      <c r="F64" s="99"/>
      <c r="G64" s="99"/>
      <c r="H64" s="99"/>
      <c r="I64" s="99"/>
      <c r="J64" s="99"/>
      <c r="K64" s="102"/>
      <c r="L64" s="136"/>
      <c r="M64" s="126"/>
      <c r="N64" s="182"/>
      <c r="O64" s="135">
        <v>0.041666666666666664</v>
      </c>
      <c r="P64" s="138">
        <v>45341</v>
      </c>
      <c r="Q64" s="138">
        <v>45342</v>
      </c>
      <c r="R64" s="138">
        <v>45351</v>
      </c>
      <c r="S64" s="149"/>
      <c r="T64" s="147" t="s">
        <v>675</v>
      </c>
      <c r="U64" s="137"/>
    </row>
    <row r="65" spans="1:21" s="2" customFormat="1" ht="78.75" customHeight="1">
      <c r="A65" s="177"/>
      <c r="B65" s="101">
        <v>45</v>
      </c>
      <c r="C65" s="119" t="s">
        <v>679</v>
      </c>
      <c r="D65" s="103" t="s">
        <v>680</v>
      </c>
      <c r="E65" s="99"/>
      <c r="F65" s="99"/>
      <c r="G65" s="99"/>
      <c r="H65" s="99"/>
      <c r="I65" s="99"/>
      <c r="J65" s="99"/>
      <c r="K65" s="102"/>
      <c r="L65" s="136"/>
      <c r="M65" s="126"/>
      <c r="N65" s="182"/>
      <c r="O65" s="135">
        <v>0.041666666666666664</v>
      </c>
      <c r="P65" s="138">
        <v>45341</v>
      </c>
      <c r="Q65" s="138">
        <v>45342</v>
      </c>
      <c r="R65" s="138">
        <v>45351</v>
      </c>
      <c r="S65" s="149"/>
      <c r="T65" s="147" t="s">
        <v>678</v>
      </c>
      <c r="U65" s="137"/>
    </row>
    <row r="66" spans="1:21" s="2" customFormat="1" ht="78.75" customHeight="1">
      <c r="A66" s="177"/>
      <c r="B66" s="101">
        <v>46</v>
      </c>
      <c r="C66" s="119" t="s">
        <v>682</v>
      </c>
      <c r="D66" s="103" t="s">
        <v>683</v>
      </c>
      <c r="E66" s="99"/>
      <c r="F66" s="99"/>
      <c r="G66" s="99"/>
      <c r="H66" s="99"/>
      <c r="I66" s="99"/>
      <c r="J66" s="99"/>
      <c r="K66" s="102"/>
      <c r="L66" s="136"/>
      <c r="M66" s="126"/>
      <c r="N66" s="182"/>
      <c r="O66" s="135">
        <v>0.0416666666666667</v>
      </c>
      <c r="P66" s="138">
        <v>45341</v>
      </c>
      <c r="Q66" s="138">
        <v>45342</v>
      </c>
      <c r="R66" s="138">
        <v>45351</v>
      </c>
      <c r="S66" s="149"/>
      <c r="T66" s="147" t="s">
        <v>681</v>
      </c>
      <c r="U66" s="137"/>
    </row>
    <row r="67" spans="1:21" s="2" customFormat="1" ht="37.5" customHeight="1">
      <c r="A67" s="177"/>
      <c r="B67" s="101">
        <v>47</v>
      </c>
      <c r="C67" s="119" t="s">
        <v>585</v>
      </c>
      <c r="D67" s="103" t="s">
        <v>366</v>
      </c>
      <c r="E67" s="99"/>
      <c r="F67" s="99"/>
      <c r="G67" s="99"/>
      <c r="H67" s="99"/>
      <c r="I67" s="99"/>
      <c r="J67" s="99"/>
      <c r="K67" s="102"/>
      <c r="L67" s="136"/>
      <c r="M67" s="126"/>
      <c r="N67" s="182"/>
      <c r="O67" s="135">
        <v>0.0416666666666667</v>
      </c>
      <c r="P67" s="138"/>
      <c r="Q67" s="138"/>
      <c r="R67" s="138"/>
      <c r="S67" s="149"/>
      <c r="T67" s="137"/>
      <c r="U67" s="137"/>
    </row>
    <row r="68" spans="1:21" s="2" customFormat="1" ht="37.5" customHeight="1">
      <c r="A68" s="177"/>
      <c r="B68" s="101">
        <v>48</v>
      </c>
      <c r="C68" s="119" t="s">
        <v>586</v>
      </c>
      <c r="D68" s="103" t="s">
        <v>367</v>
      </c>
      <c r="E68" s="99"/>
      <c r="F68" s="99"/>
      <c r="G68" s="99"/>
      <c r="H68" s="99"/>
      <c r="I68" s="99"/>
      <c r="J68" s="99"/>
      <c r="K68" s="102"/>
      <c r="L68" s="136"/>
      <c r="M68" s="126"/>
      <c r="N68" s="182"/>
      <c r="O68" s="135">
        <v>0.0416666666666667</v>
      </c>
      <c r="P68" s="136"/>
      <c r="Q68" s="136"/>
      <c r="R68" s="136"/>
      <c r="S68" s="149"/>
      <c r="T68" s="137"/>
      <c r="U68" s="137"/>
    </row>
    <row r="69" spans="1:21" s="2" customFormat="1" ht="37.5" customHeight="1">
      <c r="A69" s="177"/>
      <c r="B69" s="101">
        <v>49</v>
      </c>
      <c r="C69" s="119" t="s">
        <v>587</v>
      </c>
      <c r="D69" s="103" t="s">
        <v>289</v>
      </c>
      <c r="E69" s="99"/>
      <c r="F69" s="99"/>
      <c r="G69" s="99"/>
      <c r="H69" s="99"/>
      <c r="I69" s="99"/>
      <c r="J69" s="99"/>
      <c r="K69" s="102"/>
      <c r="L69" s="136"/>
      <c r="M69" s="126"/>
      <c r="N69" s="182"/>
      <c r="O69" s="135">
        <v>0.0416666666666667</v>
      </c>
      <c r="P69" s="136"/>
      <c r="Q69" s="136"/>
      <c r="R69" s="136"/>
      <c r="S69" s="149"/>
      <c r="T69" s="137"/>
      <c r="U69" s="137"/>
    </row>
    <row r="70" spans="1:21" s="2" customFormat="1" ht="37.5" customHeight="1">
      <c r="A70" s="177"/>
      <c r="B70" s="101">
        <v>50</v>
      </c>
      <c r="C70" s="119" t="s">
        <v>588</v>
      </c>
      <c r="D70" s="103" t="s">
        <v>368</v>
      </c>
      <c r="E70" s="99"/>
      <c r="F70" s="99"/>
      <c r="G70" s="99"/>
      <c r="H70" s="99"/>
      <c r="I70" s="99"/>
      <c r="J70" s="99"/>
      <c r="K70" s="102"/>
      <c r="L70" s="136"/>
      <c r="M70" s="126"/>
      <c r="N70" s="182"/>
      <c r="O70" s="135">
        <v>0.0416666666666667</v>
      </c>
      <c r="P70" s="138"/>
      <c r="Q70" s="138"/>
      <c r="R70" s="138"/>
      <c r="S70" s="149"/>
      <c r="T70" s="137"/>
      <c r="U70" s="137"/>
    </row>
    <row r="71" spans="1:21" s="2" customFormat="1" ht="37.5" customHeight="1">
      <c r="A71" s="177"/>
      <c r="B71" s="101">
        <v>51</v>
      </c>
      <c r="C71" s="119" t="s">
        <v>589</v>
      </c>
      <c r="D71" s="103" t="s">
        <v>369</v>
      </c>
      <c r="E71" s="99"/>
      <c r="F71" s="99"/>
      <c r="G71" s="99"/>
      <c r="H71" s="99"/>
      <c r="I71" s="99"/>
      <c r="J71" s="99"/>
      <c r="K71" s="102"/>
      <c r="L71" s="136"/>
      <c r="M71" s="126"/>
      <c r="N71" s="182"/>
      <c r="O71" s="135">
        <v>0.0416666666666667</v>
      </c>
      <c r="P71" s="136"/>
      <c r="Q71" s="136"/>
      <c r="R71" s="136"/>
      <c r="S71" s="149"/>
      <c r="T71" s="137"/>
      <c r="U71" s="137"/>
    </row>
    <row r="72" spans="1:21" s="2" customFormat="1" ht="76.5" customHeight="1">
      <c r="A72" s="177"/>
      <c r="B72" s="101">
        <v>52</v>
      </c>
      <c r="C72" s="119" t="s">
        <v>685</v>
      </c>
      <c r="D72" s="103" t="s">
        <v>686</v>
      </c>
      <c r="E72" s="99"/>
      <c r="F72" s="99"/>
      <c r="G72" s="99"/>
      <c r="H72" s="99"/>
      <c r="I72" s="99"/>
      <c r="J72" s="99"/>
      <c r="K72" s="102"/>
      <c r="L72" s="136"/>
      <c r="M72" s="126"/>
      <c r="N72" s="182"/>
      <c r="O72" s="135">
        <v>0.0416666666666667</v>
      </c>
      <c r="P72" s="138">
        <v>45341</v>
      </c>
      <c r="Q72" s="138">
        <v>45342</v>
      </c>
      <c r="R72" s="138">
        <v>45351</v>
      </c>
      <c r="S72" s="149"/>
      <c r="T72" s="147" t="s">
        <v>684</v>
      </c>
      <c r="U72" s="137"/>
    </row>
    <row r="73" spans="1:21" s="2" customFormat="1" ht="37.5" customHeight="1">
      <c r="A73" s="177"/>
      <c r="B73" s="101">
        <v>53</v>
      </c>
      <c r="C73" s="119" t="s">
        <v>590</v>
      </c>
      <c r="D73" s="103" t="s">
        <v>370</v>
      </c>
      <c r="E73" s="99"/>
      <c r="F73" s="99"/>
      <c r="G73" s="99"/>
      <c r="H73" s="99"/>
      <c r="I73" s="99"/>
      <c r="J73" s="99"/>
      <c r="K73" s="102"/>
      <c r="L73" s="136"/>
      <c r="M73" s="126"/>
      <c r="N73" s="182"/>
      <c r="O73" s="135">
        <v>0.0416666666666667</v>
      </c>
      <c r="P73" s="138"/>
      <c r="Q73" s="138"/>
      <c r="R73" s="138"/>
      <c r="S73" s="149"/>
      <c r="T73" s="137"/>
      <c r="U73" s="137"/>
    </row>
    <row r="74" spans="1:21" s="2" customFormat="1" ht="37.5" customHeight="1">
      <c r="A74" s="177"/>
      <c r="B74" s="101">
        <v>54</v>
      </c>
      <c r="C74" s="119" t="s">
        <v>591</v>
      </c>
      <c r="D74" s="103" t="s">
        <v>371</v>
      </c>
      <c r="E74" s="99"/>
      <c r="F74" s="99"/>
      <c r="G74" s="99"/>
      <c r="H74" s="99"/>
      <c r="I74" s="99"/>
      <c r="J74" s="99"/>
      <c r="K74" s="102"/>
      <c r="L74" s="136"/>
      <c r="M74" s="126"/>
      <c r="N74" s="182"/>
      <c r="O74" s="135">
        <v>0.0416666666666667</v>
      </c>
      <c r="P74" s="136"/>
      <c r="Q74" s="136"/>
      <c r="R74" s="136"/>
      <c r="S74" s="149"/>
      <c r="T74" s="137"/>
      <c r="U74" s="137"/>
    </row>
    <row r="75" spans="1:21" s="2" customFormat="1" ht="37.5" customHeight="1">
      <c r="A75" s="177"/>
      <c r="B75" s="101">
        <v>55</v>
      </c>
      <c r="C75" s="119" t="s">
        <v>592</v>
      </c>
      <c r="D75" s="103" t="s">
        <v>372</v>
      </c>
      <c r="E75" s="99"/>
      <c r="F75" s="99"/>
      <c r="G75" s="99"/>
      <c r="H75" s="99"/>
      <c r="I75" s="99"/>
      <c r="J75" s="99"/>
      <c r="K75" s="102"/>
      <c r="L75" s="136"/>
      <c r="M75" s="126"/>
      <c r="N75" s="182"/>
      <c r="O75" s="135">
        <v>0.0416666666666667</v>
      </c>
      <c r="P75" s="136"/>
      <c r="Q75" s="136"/>
      <c r="R75" s="136"/>
      <c r="S75" s="149"/>
      <c r="T75" s="137"/>
      <c r="U75" s="137"/>
    </row>
    <row r="76" spans="1:21" s="2" customFormat="1" ht="72.75" customHeight="1">
      <c r="A76" s="177"/>
      <c r="B76" s="101">
        <v>56</v>
      </c>
      <c r="C76" s="119" t="s">
        <v>689</v>
      </c>
      <c r="D76" s="103" t="s">
        <v>688</v>
      </c>
      <c r="E76" s="99"/>
      <c r="F76" s="99"/>
      <c r="G76" s="99"/>
      <c r="H76" s="99"/>
      <c r="I76" s="99"/>
      <c r="J76" s="99"/>
      <c r="K76" s="102"/>
      <c r="L76" s="136"/>
      <c r="M76" s="126"/>
      <c r="N76" s="182"/>
      <c r="O76" s="135">
        <v>0.0416666666666667</v>
      </c>
      <c r="P76" s="138">
        <v>45341</v>
      </c>
      <c r="Q76" s="138">
        <v>45342</v>
      </c>
      <c r="R76" s="138">
        <v>45351</v>
      </c>
      <c r="S76" s="149"/>
      <c r="T76" s="147" t="s">
        <v>687</v>
      </c>
      <c r="U76" s="137"/>
    </row>
    <row r="77" spans="1:21" s="2" customFormat="1" ht="37.5" customHeight="1">
      <c r="A77" s="177"/>
      <c r="B77" s="101">
        <v>57</v>
      </c>
      <c r="C77" s="119" t="s">
        <v>605</v>
      </c>
      <c r="D77" s="103" t="s">
        <v>602</v>
      </c>
      <c r="E77" s="99"/>
      <c r="F77" s="99"/>
      <c r="G77" s="99"/>
      <c r="H77" s="99"/>
      <c r="I77" s="99"/>
      <c r="J77" s="99"/>
      <c r="K77" s="102"/>
      <c r="L77" s="136"/>
      <c r="M77" s="126"/>
      <c r="N77" s="182"/>
      <c r="O77" s="135">
        <v>0.0416666666666667</v>
      </c>
      <c r="P77" s="136"/>
      <c r="Q77" s="136"/>
      <c r="R77" s="136"/>
      <c r="S77" s="149"/>
      <c r="T77" s="137"/>
      <c r="U77" s="137"/>
    </row>
    <row r="78" spans="1:21" s="2" customFormat="1" ht="37.5" customHeight="1">
      <c r="A78" s="177"/>
      <c r="B78" s="101">
        <v>58</v>
      </c>
      <c r="C78" s="119" t="s">
        <v>606</v>
      </c>
      <c r="D78" s="103" t="s">
        <v>373</v>
      </c>
      <c r="E78" s="99"/>
      <c r="F78" s="99"/>
      <c r="G78" s="99"/>
      <c r="H78" s="99"/>
      <c r="I78" s="99"/>
      <c r="J78" s="99"/>
      <c r="K78" s="102"/>
      <c r="L78" s="136"/>
      <c r="M78" s="126"/>
      <c r="N78" s="182"/>
      <c r="O78" s="135">
        <v>0.0416666666666667</v>
      </c>
      <c r="P78" s="136"/>
      <c r="Q78" s="136"/>
      <c r="R78" s="136"/>
      <c r="S78" s="149"/>
      <c r="T78" s="137"/>
      <c r="U78" s="137"/>
    </row>
    <row r="79" spans="1:21" s="2" customFormat="1" ht="37.5" customHeight="1">
      <c r="A79" s="177"/>
      <c r="B79" s="101">
        <v>168</v>
      </c>
      <c r="C79" s="119" t="s">
        <v>617</v>
      </c>
      <c r="D79" s="103" t="s">
        <v>616</v>
      </c>
      <c r="E79" s="99"/>
      <c r="F79" s="99"/>
      <c r="G79" s="99"/>
      <c r="H79" s="99"/>
      <c r="I79" s="99"/>
      <c r="J79" s="99"/>
      <c r="K79" s="102"/>
      <c r="L79" s="136"/>
      <c r="M79" s="126"/>
      <c r="N79" s="182"/>
      <c r="O79" s="135">
        <v>0.0416666666666667</v>
      </c>
      <c r="P79" s="138"/>
      <c r="Q79" s="138"/>
      <c r="R79" s="138"/>
      <c r="S79" s="149"/>
      <c r="T79" s="137"/>
      <c r="U79" s="137"/>
    </row>
    <row r="80" spans="1:21" s="2" customFormat="1" ht="37.5" customHeight="1">
      <c r="A80" s="177"/>
      <c r="B80" s="101">
        <v>169</v>
      </c>
      <c r="C80" s="119" t="s">
        <v>618</v>
      </c>
      <c r="D80" s="103" t="s">
        <v>613</v>
      </c>
      <c r="E80" s="99"/>
      <c r="F80" s="99"/>
      <c r="G80" s="99"/>
      <c r="H80" s="99"/>
      <c r="I80" s="99"/>
      <c r="J80" s="99"/>
      <c r="K80" s="102"/>
      <c r="L80" s="136"/>
      <c r="M80" s="126"/>
      <c r="N80" s="182"/>
      <c r="O80" s="135">
        <v>0.0416666666666667</v>
      </c>
      <c r="P80" s="136"/>
      <c r="Q80" s="136"/>
      <c r="R80" s="136"/>
      <c r="S80" s="149"/>
      <c r="T80" s="137"/>
      <c r="U80" s="137"/>
    </row>
    <row r="81" spans="1:21" s="2" customFormat="1" ht="37.5" customHeight="1">
      <c r="A81" s="177"/>
      <c r="B81" s="101">
        <v>170</v>
      </c>
      <c r="C81" s="119" t="s">
        <v>619</v>
      </c>
      <c r="D81" s="103" t="s">
        <v>614</v>
      </c>
      <c r="E81" s="99"/>
      <c r="F81" s="99"/>
      <c r="G81" s="99"/>
      <c r="H81" s="99"/>
      <c r="I81" s="99"/>
      <c r="J81" s="99"/>
      <c r="K81" s="102"/>
      <c r="L81" s="136"/>
      <c r="M81" s="126"/>
      <c r="N81" s="182"/>
      <c r="O81" s="135">
        <v>0.0416666666666667</v>
      </c>
      <c r="P81" s="136"/>
      <c r="Q81" s="136"/>
      <c r="R81" s="136"/>
      <c r="S81" s="149"/>
      <c r="T81" s="137"/>
      <c r="U81" s="137"/>
    </row>
    <row r="82" spans="1:21" s="2" customFormat="1" ht="37.5" customHeight="1">
      <c r="A82" s="177"/>
      <c r="B82" s="101">
        <v>171</v>
      </c>
      <c r="C82" s="119" t="s">
        <v>620</v>
      </c>
      <c r="D82" s="103" t="s">
        <v>615</v>
      </c>
      <c r="E82" s="99"/>
      <c r="F82" s="99"/>
      <c r="G82" s="99"/>
      <c r="H82" s="99"/>
      <c r="I82" s="99"/>
      <c r="J82" s="99"/>
      <c r="K82" s="102"/>
      <c r="L82" s="136"/>
      <c r="M82" s="126"/>
      <c r="N82" s="182"/>
      <c r="O82" s="135">
        <v>0.041666666666666664</v>
      </c>
      <c r="P82" s="138"/>
      <c r="Q82" s="138"/>
      <c r="R82" s="138"/>
      <c r="S82" s="149"/>
      <c r="T82" s="137"/>
      <c r="U82" s="137"/>
    </row>
    <row r="83" spans="1:21" s="2" customFormat="1" ht="60.75" customHeight="1">
      <c r="A83" s="177"/>
      <c r="B83" s="142"/>
      <c r="C83" s="119" t="s">
        <v>705</v>
      </c>
      <c r="D83" s="103" t="s">
        <v>660</v>
      </c>
      <c r="E83" s="145"/>
      <c r="F83" s="145"/>
      <c r="G83" s="145"/>
      <c r="H83" s="145"/>
      <c r="I83" s="145"/>
      <c r="J83" s="145"/>
      <c r="K83" s="145"/>
      <c r="L83" s="136"/>
      <c r="M83" s="126"/>
      <c r="N83" s="182"/>
      <c r="O83" s="146" t="s">
        <v>639</v>
      </c>
      <c r="P83" s="138">
        <v>45341</v>
      </c>
      <c r="Q83" s="138">
        <v>45342</v>
      </c>
      <c r="R83" s="138">
        <v>45352</v>
      </c>
      <c r="S83" s="149"/>
      <c r="T83" s="137"/>
      <c r="U83" s="137"/>
    </row>
    <row r="84" spans="1:21" s="2" customFormat="1" ht="60.75" customHeight="1">
      <c r="A84" s="177"/>
      <c r="B84" s="142"/>
      <c r="C84" s="119" t="s">
        <v>656</v>
      </c>
      <c r="D84" s="103" t="s">
        <v>661</v>
      </c>
      <c r="E84" s="145"/>
      <c r="F84" s="145"/>
      <c r="G84" s="145"/>
      <c r="H84" s="145"/>
      <c r="I84" s="145"/>
      <c r="J84" s="145"/>
      <c r="K84" s="145"/>
      <c r="L84" s="136"/>
      <c r="M84" s="126"/>
      <c r="N84" s="182"/>
      <c r="O84" s="146" t="s">
        <v>639</v>
      </c>
      <c r="P84" s="138"/>
      <c r="Q84" s="138"/>
      <c r="R84" s="138"/>
      <c r="S84" s="149"/>
      <c r="T84" s="137"/>
      <c r="U84" s="137"/>
    </row>
    <row r="85" spans="1:21" s="2" customFormat="1" ht="60.75" customHeight="1">
      <c r="A85" s="177"/>
      <c r="B85" s="142"/>
      <c r="C85" s="119" t="s">
        <v>707</v>
      </c>
      <c r="D85" s="103" t="s">
        <v>706</v>
      </c>
      <c r="E85" s="145"/>
      <c r="F85" s="145"/>
      <c r="G85" s="145"/>
      <c r="H85" s="145"/>
      <c r="I85" s="145"/>
      <c r="J85" s="145"/>
      <c r="K85" s="145"/>
      <c r="L85" s="136"/>
      <c r="M85" s="126"/>
      <c r="N85" s="182"/>
      <c r="O85" s="146" t="s">
        <v>639</v>
      </c>
      <c r="P85" s="138">
        <v>45341</v>
      </c>
      <c r="Q85" s="138">
        <v>45342</v>
      </c>
      <c r="R85" s="138">
        <v>45352</v>
      </c>
      <c r="S85" s="149"/>
      <c r="T85" s="137"/>
      <c r="U85" s="137"/>
    </row>
    <row r="86" spans="1:21" s="2" customFormat="1" ht="60.75" customHeight="1">
      <c r="A86" s="177"/>
      <c r="B86" s="142"/>
      <c r="C86" s="119" t="s">
        <v>708</v>
      </c>
      <c r="D86" s="103" t="s">
        <v>662</v>
      </c>
      <c r="E86" s="145"/>
      <c r="F86" s="145"/>
      <c r="G86" s="145"/>
      <c r="H86" s="145"/>
      <c r="I86" s="145"/>
      <c r="J86" s="145"/>
      <c r="K86" s="145"/>
      <c r="L86" s="136"/>
      <c r="M86" s="126"/>
      <c r="N86" s="182"/>
      <c r="O86" s="146" t="s">
        <v>639</v>
      </c>
      <c r="P86" s="138">
        <v>45341</v>
      </c>
      <c r="Q86" s="138">
        <v>45342</v>
      </c>
      <c r="R86" s="138">
        <v>45352</v>
      </c>
      <c r="S86" s="149"/>
      <c r="T86" s="137"/>
      <c r="U86" s="137"/>
    </row>
    <row r="87" spans="1:21" s="2" customFormat="1" ht="60.75" customHeight="1">
      <c r="A87" s="177"/>
      <c r="B87" s="142"/>
      <c r="C87" s="119" t="s">
        <v>709</v>
      </c>
      <c r="D87" s="103" t="s">
        <v>663</v>
      </c>
      <c r="E87" s="145"/>
      <c r="F87" s="145"/>
      <c r="G87" s="145"/>
      <c r="H87" s="145"/>
      <c r="I87" s="145"/>
      <c r="J87" s="145"/>
      <c r="K87" s="145"/>
      <c r="L87" s="136"/>
      <c r="M87" s="126"/>
      <c r="N87" s="182"/>
      <c r="O87" s="146" t="s">
        <v>639</v>
      </c>
      <c r="P87" s="138">
        <v>45341</v>
      </c>
      <c r="Q87" s="138">
        <v>45342</v>
      </c>
      <c r="R87" s="138">
        <v>45352</v>
      </c>
      <c r="S87" s="149"/>
      <c r="T87" s="137"/>
      <c r="U87" s="137"/>
    </row>
    <row r="88" spans="1:21" s="2" customFormat="1" ht="60.75" customHeight="1">
      <c r="A88" s="177"/>
      <c r="B88" s="142"/>
      <c r="C88" s="119" t="s">
        <v>657</v>
      </c>
      <c r="D88" s="103" t="s">
        <v>710</v>
      </c>
      <c r="E88" s="145"/>
      <c r="F88" s="145"/>
      <c r="G88" s="145"/>
      <c r="H88" s="145"/>
      <c r="I88" s="145"/>
      <c r="J88" s="145"/>
      <c r="K88" s="145"/>
      <c r="L88" s="136"/>
      <c r="M88" s="126"/>
      <c r="N88" s="182"/>
      <c r="O88" s="146" t="s">
        <v>639</v>
      </c>
      <c r="P88" s="138">
        <v>45341</v>
      </c>
      <c r="Q88" s="138">
        <v>45342</v>
      </c>
      <c r="R88" s="138">
        <v>45352</v>
      </c>
      <c r="S88" s="149"/>
      <c r="T88" s="137"/>
      <c r="U88" s="137"/>
    </row>
    <row r="89" spans="1:21" s="2" customFormat="1" ht="60.75" customHeight="1">
      <c r="A89" s="177"/>
      <c r="B89" s="142"/>
      <c r="C89" s="119" t="s">
        <v>711</v>
      </c>
      <c r="D89" s="103" t="s">
        <v>712</v>
      </c>
      <c r="E89" s="145"/>
      <c r="F89" s="145"/>
      <c r="G89" s="145"/>
      <c r="H89" s="145"/>
      <c r="I89" s="145"/>
      <c r="J89" s="145"/>
      <c r="K89" s="145"/>
      <c r="L89" s="136"/>
      <c r="M89" s="126"/>
      <c r="N89" s="182"/>
      <c r="O89" s="146" t="s">
        <v>639</v>
      </c>
      <c r="P89" s="138"/>
      <c r="Q89" s="138"/>
      <c r="R89" s="138"/>
      <c r="S89" s="149"/>
      <c r="T89" s="137"/>
      <c r="U89" s="137"/>
    </row>
    <row r="90" spans="1:21" s="2" customFormat="1" ht="60.75" customHeight="1">
      <c r="A90" s="177"/>
      <c r="B90" s="142"/>
      <c r="C90" s="119" t="s">
        <v>658</v>
      </c>
      <c r="D90" s="103" t="s">
        <v>664</v>
      </c>
      <c r="E90" s="145"/>
      <c r="F90" s="145"/>
      <c r="G90" s="145"/>
      <c r="H90" s="145"/>
      <c r="I90" s="145"/>
      <c r="J90" s="145"/>
      <c r="K90" s="145"/>
      <c r="L90" s="136"/>
      <c r="M90" s="126"/>
      <c r="N90" s="182"/>
      <c r="O90" s="146" t="s">
        <v>639</v>
      </c>
      <c r="P90" s="138"/>
      <c r="Q90" s="138"/>
      <c r="R90" s="138"/>
      <c r="S90" s="149"/>
      <c r="T90" s="137"/>
      <c r="U90" s="137"/>
    </row>
    <row r="91" spans="1:21" s="2" customFormat="1" ht="60.75" customHeight="1">
      <c r="A91" s="177"/>
      <c r="B91" s="142"/>
      <c r="C91" s="119" t="s">
        <v>713</v>
      </c>
      <c r="D91" s="103" t="s">
        <v>714</v>
      </c>
      <c r="E91" s="145"/>
      <c r="F91" s="145"/>
      <c r="G91" s="145"/>
      <c r="H91" s="145"/>
      <c r="I91" s="145"/>
      <c r="J91" s="145"/>
      <c r="K91" s="145"/>
      <c r="L91" s="136"/>
      <c r="M91" s="126"/>
      <c r="N91" s="182"/>
      <c r="O91" s="146" t="s">
        <v>639</v>
      </c>
      <c r="P91" s="138">
        <v>45341</v>
      </c>
      <c r="Q91" s="138">
        <v>45342</v>
      </c>
      <c r="R91" s="138">
        <v>45352</v>
      </c>
      <c r="S91" s="149"/>
      <c r="T91" s="137"/>
      <c r="U91" s="137"/>
    </row>
    <row r="92" spans="1:21" s="2" customFormat="1" ht="60.75" customHeight="1">
      <c r="A92" s="177"/>
      <c r="B92" s="142"/>
      <c r="C92" s="119" t="s">
        <v>715</v>
      </c>
      <c r="D92" s="103" t="s">
        <v>716</v>
      </c>
      <c r="E92" s="145"/>
      <c r="F92" s="145"/>
      <c r="G92" s="145"/>
      <c r="H92" s="145"/>
      <c r="I92" s="145"/>
      <c r="J92" s="145"/>
      <c r="K92" s="145"/>
      <c r="L92" s="136"/>
      <c r="M92" s="126"/>
      <c r="N92" s="182"/>
      <c r="O92" s="146" t="s">
        <v>639</v>
      </c>
      <c r="P92" s="138">
        <v>45341</v>
      </c>
      <c r="Q92" s="138">
        <v>45342</v>
      </c>
      <c r="R92" s="138">
        <v>45352</v>
      </c>
      <c r="S92" s="149"/>
      <c r="T92" s="137"/>
      <c r="U92" s="137"/>
    </row>
    <row r="93" spans="1:21" s="2" customFormat="1" ht="60.75" customHeight="1">
      <c r="A93" s="177"/>
      <c r="B93" s="142"/>
      <c r="C93" s="119" t="s">
        <v>659</v>
      </c>
      <c r="D93" s="103" t="s">
        <v>665</v>
      </c>
      <c r="E93" s="145"/>
      <c r="F93" s="145"/>
      <c r="G93" s="145"/>
      <c r="H93" s="145"/>
      <c r="I93" s="145"/>
      <c r="J93" s="145"/>
      <c r="K93" s="145"/>
      <c r="L93" s="136"/>
      <c r="M93" s="126"/>
      <c r="N93" s="182"/>
      <c r="O93" s="146" t="s">
        <v>639</v>
      </c>
      <c r="P93" s="138"/>
      <c r="Q93" s="138"/>
      <c r="R93" s="138"/>
      <c r="S93" s="149"/>
      <c r="T93" s="137"/>
      <c r="U93" s="137"/>
    </row>
    <row r="94" spans="1:21" s="2" customFormat="1" ht="60.75" customHeight="1">
      <c r="A94" s="177"/>
      <c r="B94" s="142"/>
      <c r="C94" s="119" t="s">
        <v>734</v>
      </c>
      <c r="D94" s="103" t="s">
        <v>735</v>
      </c>
      <c r="E94" s="145"/>
      <c r="F94" s="145"/>
      <c r="G94" s="145"/>
      <c r="H94" s="145"/>
      <c r="I94" s="145"/>
      <c r="J94" s="145"/>
      <c r="K94" s="145"/>
      <c r="L94" s="136"/>
      <c r="M94" s="126"/>
      <c r="N94" s="182"/>
      <c r="O94" s="146" t="s">
        <v>736</v>
      </c>
      <c r="P94" s="138"/>
      <c r="Q94" s="138"/>
      <c r="R94" s="138"/>
      <c r="S94" s="149"/>
      <c r="T94" s="137"/>
      <c r="U94" s="137"/>
    </row>
    <row r="95" spans="1:21" s="2" customFormat="1" ht="37.5" customHeight="1">
      <c r="A95" s="177"/>
      <c r="B95" s="141"/>
      <c r="C95" s="141"/>
      <c r="D95" s="141"/>
      <c r="E95" s="141"/>
      <c r="F95" s="141"/>
      <c r="G95" s="141"/>
      <c r="H95" s="141"/>
      <c r="I95" s="141"/>
      <c r="J95" s="141"/>
      <c r="K95" s="141"/>
      <c r="L95" s="136"/>
      <c r="M95" s="126"/>
      <c r="N95" s="182"/>
      <c r="O95" s="135"/>
      <c r="P95" s="136"/>
      <c r="Q95" s="136"/>
      <c r="R95" s="136"/>
      <c r="S95" s="149"/>
      <c r="T95" s="137"/>
      <c r="U95" s="137"/>
    </row>
    <row r="96" spans="2:21" ht="34.5" customHeight="1">
      <c r="B96" s="251" t="s">
        <v>288</v>
      </c>
      <c r="C96" s="251"/>
      <c r="D96" s="252"/>
      <c r="E96" s="113"/>
      <c r="F96" s="113">
        <v>47762733.33</v>
      </c>
      <c r="G96" s="113">
        <v>12363955.44</v>
      </c>
      <c r="H96" s="113"/>
      <c r="I96" s="113"/>
      <c r="J96" s="113"/>
      <c r="K96" s="112">
        <f>SUM(E96:J96)</f>
        <v>60126688.769999996</v>
      </c>
      <c r="L96" s="129"/>
      <c r="M96" s="125"/>
      <c r="N96" s="125"/>
      <c r="O96" s="129"/>
      <c r="P96" s="130"/>
      <c r="Q96" s="130"/>
      <c r="R96" s="130"/>
      <c r="S96" s="153"/>
      <c r="T96" s="130"/>
      <c r="U96" s="130"/>
    </row>
    <row r="97" spans="2:21" ht="86.25" customHeight="1">
      <c r="B97" s="111">
        <v>59</v>
      </c>
      <c r="C97" s="110" t="s">
        <v>374</v>
      </c>
      <c r="D97" s="109" t="s">
        <v>524</v>
      </c>
      <c r="E97" s="105"/>
      <c r="F97" s="105"/>
      <c r="G97" s="105"/>
      <c r="H97" s="105"/>
      <c r="I97" s="105"/>
      <c r="J97" s="105"/>
      <c r="K97" s="108"/>
      <c r="L97" s="132"/>
      <c r="M97" s="122"/>
      <c r="N97" s="183"/>
      <c r="O97" s="131"/>
      <c r="P97" s="134"/>
      <c r="Q97" s="134"/>
      <c r="R97" s="134"/>
      <c r="S97" s="154"/>
      <c r="T97" s="133"/>
      <c r="U97" s="133"/>
    </row>
    <row r="98" spans="2:21" ht="86.25" customHeight="1">
      <c r="B98" s="101">
        <v>60</v>
      </c>
      <c r="C98" s="107" t="s">
        <v>375</v>
      </c>
      <c r="D98" s="106" t="s">
        <v>525</v>
      </c>
      <c r="E98" s="105"/>
      <c r="F98" s="105"/>
      <c r="G98" s="105"/>
      <c r="H98" s="105"/>
      <c r="I98" s="105"/>
      <c r="J98" s="105"/>
      <c r="K98" s="104"/>
      <c r="L98" s="132"/>
      <c r="M98" s="122"/>
      <c r="N98" s="183"/>
      <c r="O98" s="131"/>
      <c r="P98" s="132"/>
      <c r="Q98" s="132"/>
      <c r="R98" s="132"/>
      <c r="S98" s="154"/>
      <c r="T98" s="133"/>
      <c r="U98" s="133"/>
    </row>
    <row r="99" spans="2:21" ht="86.25" customHeight="1">
      <c r="B99" s="101">
        <v>61</v>
      </c>
      <c r="C99" s="107" t="s">
        <v>376</v>
      </c>
      <c r="D99" s="106" t="s">
        <v>526</v>
      </c>
      <c r="E99" s="105"/>
      <c r="F99" s="105"/>
      <c r="G99" s="105"/>
      <c r="H99" s="105"/>
      <c r="I99" s="105"/>
      <c r="J99" s="105"/>
      <c r="K99" s="104"/>
      <c r="L99" s="132"/>
      <c r="M99" s="122"/>
      <c r="N99" s="183"/>
      <c r="O99" s="131"/>
      <c r="P99" s="132"/>
      <c r="Q99" s="132"/>
      <c r="R99" s="132"/>
      <c r="S99" s="154"/>
      <c r="T99" s="133"/>
      <c r="U99" s="133"/>
    </row>
    <row r="100" spans="2:21" ht="86.25" customHeight="1">
      <c r="B100" s="101">
        <v>62</v>
      </c>
      <c r="C100" s="107" t="s">
        <v>377</v>
      </c>
      <c r="D100" s="106" t="s">
        <v>527</v>
      </c>
      <c r="E100" s="105"/>
      <c r="F100" s="105"/>
      <c r="G100" s="105"/>
      <c r="H100" s="105"/>
      <c r="I100" s="105"/>
      <c r="J100" s="105"/>
      <c r="K100" s="104"/>
      <c r="L100" s="132"/>
      <c r="M100" s="122"/>
      <c r="N100" s="183"/>
      <c r="O100" s="131"/>
      <c r="P100" s="134"/>
      <c r="Q100" s="134"/>
      <c r="R100" s="134"/>
      <c r="S100" s="154"/>
      <c r="T100" s="133"/>
      <c r="U100" s="133"/>
    </row>
    <row r="101" spans="2:21" ht="86.25" customHeight="1">
      <c r="B101" s="101">
        <v>63</v>
      </c>
      <c r="C101" s="107" t="s">
        <v>378</v>
      </c>
      <c r="D101" s="106" t="s">
        <v>528</v>
      </c>
      <c r="E101" s="105"/>
      <c r="F101" s="105"/>
      <c r="G101" s="105"/>
      <c r="H101" s="105"/>
      <c r="I101" s="105"/>
      <c r="J101" s="105"/>
      <c r="K101" s="104"/>
      <c r="L101" s="132"/>
      <c r="M101" s="122"/>
      <c r="N101" s="183"/>
      <c r="O101" s="131"/>
      <c r="P101" s="132"/>
      <c r="Q101" s="132"/>
      <c r="R101" s="132"/>
      <c r="S101" s="154"/>
      <c r="T101" s="133"/>
      <c r="U101" s="133"/>
    </row>
    <row r="102" spans="2:21" ht="86.25" customHeight="1">
      <c r="B102" s="101">
        <v>64</v>
      </c>
      <c r="C102" s="107" t="s">
        <v>379</v>
      </c>
      <c r="D102" s="106" t="s">
        <v>529</v>
      </c>
      <c r="E102" s="105"/>
      <c r="F102" s="105"/>
      <c r="G102" s="105"/>
      <c r="H102" s="105"/>
      <c r="I102" s="105"/>
      <c r="J102" s="105"/>
      <c r="K102" s="104"/>
      <c r="L102" s="132"/>
      <c r="M102" s="122"/>
      <c r="N102" s="183"/>
      <c r="O102" s="131"/>
      <c r="P102" s="132"/>
      <c r="Q102" s="132"/>
      <c r="R102" s="132"/>
      <c r="S102" s="154"/>
      <c r="T102" s="133"/>
      <c r="U102" s="133"/>
    </row>
    <row r="103" spans="2:21" ht="86.25" customHeight="1">
      <c r="B103" s="101">
        <v>65</v>
      </c>
      <c r="C103" s="107" t="s">
        <v>380</v>
      </c>
      <c r="D103" s="106" t="s">
        <v>530</v>
      </c>
      <c r="E103" s="105"/>
      <c r="F103" s="105"/>
      <c r="G103" s="105"/>
      <c r="H103" s="105"/>
      <c r="I103" s="105"/>
      <c r="J103" s="105"/>
      <c r="K103" s="104"/>
      <c r="L103" s="132"/>
      <c r="M103" s="122"/>
      <c r="N103" s="183"/>
      <c r="O103" s="131"/>
      <c r="P103" s="134"/>
      <c r="Q103" s="134"/>
      <c r="R103" s="134"/>
      <c r="S103" s="154"/>
      <c r="T103" s="133"/>
      <c r="U103" s="133"/>
    </row>
    <row r="104" spans="2:21" ht="86.25" customHeight="1">
      <c r="B104" s="101">
        <v>66</v>
      </c>
      <c r="C104" s="107" t="s">
        <v>381</v>
      </c>
      <c r="D104" s="106" t="s">
        <v>382</v>
      </c>
      <c r="E104" s="105"/>
      <c r="F104" s="105"/>
      <c r="G104" s="105"/>
      <c r="H104" s="105"/>
      <c r="I104" s="105"/>
      <c r="J104" s="105"/>
      <c r="K104" s="104"/>
      <c r="L104" s="132"/>
      <c r="M104" s="122"/>
      <c r="N104" s="183"/>
      <c r="O104" s="131"/>
      <c r="P104" s="132"/>
      <c r="Q104" s="132"/>
      <c r="R104" s="132"/>
      <c r="S104" s="154"/>
      <c r="T104" s="133"/>
      <c r="U104" s="133"/>
    </row>
    <row r="105" spans="2:21" ht="86.25" customHeight="1">
      <c r="B105" s="101">
        <v>67</v>
      </c>
      <c r="C105" s="107" t="s">
        <v>383</v>
      </c>
      <c r="D105" s="106" t="s">
        <v>384</v>
      </c>
      <c r="E105" s="105"/>
      <c r="F105" s="105"/>
      <c r="G105" s="105"/>
      <c r="H105" s="105"/>
      <c r="I105" s="105"/>
      <c r="J105" s="105"/>
      <c r="K105" s="104"/>
      <c r="L105" s="132"/>
      <c r="M105" s="122"/>
      <c r="N105" s="183"/>
      <c r="O105" s="131"/>
      <c r="P105" s="132"/>
      <c r="Q105" s="132"/>
      <c r="R105" s="132"/>
      <c r="S105" s="154"/>
      <c r="T105" s="133"/>
      <c r="U105" s="133"/>
    </row>
    <row r="106" spans="2:21" ht="86.25" customHeight="1">
      <c r="B106" s="101">
        <v>68</v>
      </c>
      <c r="C106" s="107" t="s">
        <v>385</v>
      </c>
      <c r="D106" s="106" t="s">
        <v>531</v>
      </c>
      <c r="E106" s="105"/>
      <c r="F106" s="105"/>
      <c r="G106" s="105"/>
      <c r="H106" s="105"/>
      <c r="I106" s="105"/>
      <c r="J106" s="105"/>
      <c r="K106" s="104"/>
      <c r="L106" s="132"/>
      <c r="M106" s="122"/>
      <c r="N106" s="183"/>
      <c r="O106" s="131"/>
      <c r="P106" s="134"/>
      <c r="Q106" s="134"/>
      <c r="R106" s="134"/>
      <c r="S106" s="154"/>
      <c r="T106" s="133"/>
      <c r="U106" s="133"/>
    </row>
    <row r="107" spans="2:21" ht="86.25" customHeight="1">
      <c r="B107" s="101">
        <v>69</v>
      </c>
      <c r="C107" s="107" t="s">
        <v>386</v>
      </c>
      <c r="D107" s="106" t="s">
        <v>532</v>
      </c>
      <c r="E107" s="105"/>
      <c r="F107" s="105"/>
      <c r="G107" s="105"/>
      <c r="H107" s="105"/>
      <c r="I107" s="105"/>
      <c r="J107" s="105"/>
      <c r="K107" s="104"/>
      <c r="L107" s="170" t="s">
        <v>728</v>
      </c>
      <c r="M107" s="122">
        <v>250000</v>
      </c>
      <c r="N107" s="183">
        <v>3057540.25</v>
      </c>
      <c r="O107" s="156">
        <v>0.6521739130434783</v>
      </c>
      <c r="P107" s="171">
        <v>45243</v>
      </c>
      <c r="Q107" s="171">
        <v>45244</v>
      </c>
      <c r="R107" s="171">
        <v>45252</v>
      </c>
      <c r="S107" s="172">
        <v>0.6956521739130435</v>
      </c>
      <c r="T107" s="133" t="s">
        <v>725</v>
      </c>
      <c r="U107" s="133"/>
    </row>
    <row r="108" spans="2:21" ht="86.25" customHeight="1">
      <c r="B108" s="101">
        <v>70</v>
      </c>
      <c r="C108" s="107" t="s">
        <v>387</v>
      </c>
      <c r="D108" s="106" t="s">
        <v>533</v>
      </c>
      <c r="E108" s="105"/>
      <c r="F108" s="105"/>
      <c r="G108" s="105"/>
      <c r="H108" s="105"/>
      <c r="I108" s="105"/>
      <c r="J108" s="105"/>
      <c r="K108" s="104"/>
      <c r="L108" s="170" t="s">
        <v>728</v>
      </c>
      <c r="M108" s="122">
        <v>500000</v>
      </c>
      <c r="N108" s="183">
        <v>9306415.19</v>
      </c>
      <c r="O108" s="156">
        <v>0.6521739130434783</v>
      </c>
      <c r="P108" s="171">
        <v>45243</v>
      </c>
      <c r="Q108" s="171">
        <v>45245</v>
      </c>
      <c r="R108" s="171">
        <v>45254</v>
      </c>
      <c r="S108" s="172">
        <v>0.6956521739130435</v>
      </c>
      <c r="T108" s="133" t="s">
        <v>725</v>
      </c>
      <c r="U108" s="133"/>
    </row>
    <row r="109" spans="2:21" ht="86.25" customHeight="1">
      <c r="B109" s="121"/>
      <c r="C109" s="121"/>
      <c r="D109" s="121"/>
      <c r="E109" s="121"/>
      <c r="F109" s="121"/>
      <c r="G109" s="121"/>
      <c r="H109" s="121"/>
      <c r="I109" s="121"/>
      <c r="J109" s="121"/>
      <c r="K109" s="121"/>
      <c r="L109" s="136"/>
      <c r="M109" s="126"/>
      <c r="N109" s="182"/>
      <c r="O109" s="135"/>
      <c r="P109" s="138"/>
      <c r="Q109" s="138"/>
      <c r="R109" s="138"/>
      <c r="S109" s="149"/>
      <c r="T109" s="137"/>
      <c r="U109" s="137"/>
    </row>
    <row r="110" spans="2:21" ht="34.5" customHeight="1">
      <c r="B110" s="251" t="s">
        <v>287</v>
      </c>
      <c r="C110" s="251"/>
      <c r="D110" s="252"/>
      <c r="E110" s="113"/>
      <c r="F110" s="113">
        <v>78772874.65</v>
      </c>
      <c r="G110" s="113"/>
      <c r="H110" s="113"/>
      <c r="I110" s="113"/>
      <c r="J110" s="113"/>
      <c r="K110" s="112">
        <f>SUM(E110:J110)</f>
        <v>78772874.65</v>
      </c>
      <c r="L110" s="129"/>
      <c r="M110" s="125"/>
      <c r="N110" s="125"/>
      <c r="O110" s="129"/>
      <c r="P110" s="130"/>
      <c r="Q110" s="130"/>
      <c r="R110" s="130"/>
      <c r="S110" s="153"/>
      <c r="T110" s="130"/>
      <c r="U110" s="130"/>
    </row>
    <row r="111" spans="2:21" ht="86.25" customHeight="1">
      <c r="B111" s="111">
        <v>71</v>
      </c>
      <c r="C111" s="110" t="s">
        <v>388</v>
      </c>
      <c r="D111" s="109" t="s">
        <v>534</v>
      </c>
      <c r="E111" s="105"/>
      <c r="F111" s="105"/>
      <c r="G111" s="105"/>
      <c r="H111" s="105"/>
      <c r="I111" s="105"/>
      <c r="J111" s="105"/>
      <c r="K111" s="108"/>
      <c r="L111" s="132"/>
      <c r="M111" s="122"/>
      <c r="N111" s="183"/>
      <c r="O111" s="131"/>
      <c r="P111" s="132"/>
      <c r="Q111" s="132"/>
      <c r="R111" s="132"/>
      <c r="S111" s="154"/>
      <c r="T111" s="133"/>
      <c r="U111" s="133"/>
    </row>
    <row r="112" spans="2:21" ht="86.25" customHeight="1">
      <c r="B112" s="101">
        <v>72</v>
      </c>
      <c r="C112" s="107" t="s">
        <v>389</v>
      </c>
      <c r="D112" s="106" t="s">
        <v>535</v>
      </c>
      <c r="E112" s="105"/>
      <c r="F112" s="105"/>
      <c r="G112" s="105"/>
      <c r="H112" s="105"/>
      <c r="I112" s="105"/>
      <c r="J112" s="105"/>
      <c r="K112" s="104"/>
      <c r="L112" s="132"/>
      <c r="M112" s="122"/>
      <c r="N112" s="183"/>
      <c r="O112" s="131"/>
      <c r="P112" s="134"/>
      <c r="Q112" s="134"/>
      <c r="R112" s="134"/>
      <c r="S112" s="154"/>
      <c r="T112" s="133"/>
      <c r="U112" s="133"/>
    </row>
    <row r="113" spans="2:21" ht="86.25" customHeight="1">
      <c r="B113" s="101">
        <v>73</v>
      </c>
      <c r="C113" s="107" t="s">
        <v>390</v>
      </c>
      <c r="D113" s="106" t="s">
        <v>536</v>
      </c>
      <c r="E113" s="105"/>
      <c r="F113" s="105"/>
      <c r="G113" s="105"/>
      <c r="H113" s="105"/>
      <c r="I113" s="105"/>
      <c r="J113" s="105"/>
      <c r="K113" s="104"/>
      <c r="L113" s="132"/>
      <c r="M113" s="122"/>
      <c r="N113" s="183"/>
      <c r="O113" s="131"/>
      <c r="P113" s="132"/>
      <c r="Q113" s="132"/>
      <c r="R113" s="132"/>
      <c r="S113" s="154"/>
      <c r="T113" s="133"/>
      <c r="U113" s="133"/>
    </row>
    <row r="114" spans="2:21" ht="86.25" customHeight="1">
      <c r="B114" s="101">
        <v>74</v>
      </c>
      <c r="C114" s="107" t="s">
        <v>391</v>
      </c>
      <c r="D114" s="106" t="s">
        <v>537</v>
      </c>
      <c r="E114" s="105"/>
      <c r="F114" s="105"/>
      <c r="G114" s="105"/>
      <c r="H114" s="105"/>
      <c r="I114" s="105"/>
      <c r="J114" s="105"/>
      <c r="K114" s="104"/>
      <c r="L114" s="132"/>
      <c r="M114" s="122"/>
      <c r="N114" s="183"/>
      <c r="O114" s="131"/>
      <c r="P114" s="132"/>
      <c r="Q114" s="132"/>
      <c r="R114" s="132"/>
      <c r="S114" s="154"/>
      <c r="T114" s="133"/>
      <c r="U114" s="133"/>
    </row>
    <row r="115" spans="2:21" ht="86.25" customHeight="1">
      <c r="B115" s="101">
        <v>75</v>
      </c>
      <c r="C115" s="107" t="s">
        <v>392</v>
      </c>
      <c r="D115" s="106" t="s">
        <v>538</v>
      </c>
      <c r="E115" s="105"/>
      <c r="F115" s="105"/>
      <c r="G115" s="105"/>
      <c r="H115" s="105"/>
      <c r="I115" s="105"/>
      <c r="J115" s="105"/>
      <c r="K115" s="104"/>
      <c r="L115" s="132"/>
      <c r="M115" s="122"/>
      <c r="N115" s="183"/>
      <c r="O115" s="131"/>
      <c r="P115" s="134"/>
      <c r="Q115" s="134"/>
      <c r="R115" s="134"/>
      <c r="S115" s="154"/>
      <c r="T115" s="133"/>
      <c r="U115" s="133"/>
    </row>
    <row r="116" spans="2:21" ht="86.25" customHeight="1">
      <c r="B116" s="101">
        <v>76</v>
      </c>
      <c r="C116" s="107" t="s">
        <v>393</v>
      </c>
      <c r="D116" s="106" t="s">
        <v>539</v>
      </c>
      <c r="E116" s="105"/>
      <c r="F116" s="105"/>
      <c r="G116" s="105"/>
      <c r="H116" s="105"/>
      <c r="I116" s="105"/>
      <c r="J116" s="105"/>
      <c r="K116" s="104"/>
      <c r="L116" s="132"/>
      <c r="M116" s="122"/>
      <c r="N116" s="183"/>
      <c r="O116" s="131"/>
      <c r="P116" s="132"/>
      <c r="Q116" s="132"/>
      <c r="R116" s="132"/>
      <c r="S116" s="154"/>
      <c r="T116" s="133"/>
      <c r="U116" s="133"/>
    </row>
    <row r="117" spans="2:21" ht="86.25" customHeight="1">
      <c r="B117" s="101">
        <v>77</v>
      </c>
      <c r="C117" s="107" t="s">
        <v>394</v>
      </c>
      <c r="D117" s="106" t="s">
        <v>540</v>
      </c>
      <c r="E117" s="105"/>
      <c r="F117" s="105"/>
      <c r="G117" s="105"/>
      <c r="H117" s="105"/>
      <c r="I117" s="105"/>
      <c r="J117" s="105"/>
      <c r="K117" s="104"/>
      <c r="L117" s="132"/>
      <c r="M117" s="122"/>
      <c r="N117" s="183"/>
      <c r="O117" s="131"/>
      <c r="P117" s="132"/>
      <c r="Q117" s="132"/>
      <c r="R117" s="132"/>
      <c r="S117" s="154"/>
      <c r="T117" s="133"/>
      <c r="U117" s="133"/>
    </row>
    <row r="118" spans="2:21" ht="86.25" customHeight="1">
      <c r="B118" s="101">
        <v>78</v>
      </c>
      <c r="C118" s="107" t="s">
        <v>395</v>
      </c>
      <c r="D118" s="106" t="s">
        <v>541</v>
      </c>
      <c r="E118" s="105"/>
      <c r="F118" s="105"/>
      <c r="G118" s="105"/>
      <c r="H118" s="105"/>
      <c r="I118" s="105"/>
      <c r="J118" s="105"/>
      <c r="K118" s="104"/>
      <c r="L118" s="132"/>
      <c r="M118" s="122"/>
      <c r="N118" s="183"/>
      <c r="O118" s="131"/>
      <c r="P118" s="134"/>
      <c r="Q118" s="134"/>
      <c r="R118" s="134"/>
      <c r="S118" s="154"/>
      <c r="T118" s="133"/>
      <c r="U118" s="133"/>
    </row>
    <row r="119" spans="2:21" ht="86.25" customHeight="1">
      <c r="B119" s="101">
        <v>79</v>
      </c>
      <c r="C119" s="107" t="s">
        <v>396</v>
      </c>
      <c r="D119" s="106" t="s">
        <v>542</v>
      </c>
      <c r="E119" s="105"/>
      <c r="F119" s="105"/>
      <c r="G119" s="105"/>
      <c r="H119" s="105"/>
      <c r="I119" s="105"/>
      <c r="J119" s="105"/>
      <c r="K119" s="104"/>
      <c r="L119" s="132"/>
      <c r="M119" s="122"/>
      <c r="N119" s="183"/>
      <c r="O119" s="131"/>
      <c r="P119" s="132"/>
      <c r="Q119" s="132"/>
      <c r="R119" s="132"/>
      <c r="S119" s="154"/>
      <c r="T119" s="133"/>
      <c r="U119" s="133"/>
    </row>
    <row r="120" spans="2:21" ht="86.25" customHeight="1">
      <c r="B120" s="101">
        <v>80</v>
      </c>
      <c r="C120" s="107" t="s">
        <v>397</v>
      </c>
      <c r="D120" s="106" t="s">
        <v>543</v>
      </c>
      <c r="E120" s="105"/>
      <c r="F120" s="105"/>
      <c r="G120" s="105"/>
      <c r="H120" s="105"/>
      <c r="I120" s="105"/>
      <c r="J120" s="105"/>
      <c r="K120" s="104"/>
      <c r="L120" s="132"/>
      <c r="M120" s="122"/>
      <c r="N120" s="183"/>
      <c r="O120" s="131"/>
      <c r="P120" s="132"/>
      <c r="Q120" s="132"/>
      <c r="R120" s="132"/>
      <c r="S120" s="154"/>
      <c r="T120" s="133"/>
      <c r="U120" s="133"/>
    </row>
    <row r="121" spans="2:21" ht="86.25" customHeight="1">
      <c r="B121" s="121"/>
      <c r="C121" s="121"/>
      <c r="D121" s="121"/>
      <c r="E121" s="121"/>
      <c r="F121" s="121"/>
      <c r="G121" s="121"/>
      <c r="H121" s="121"/>
      <c r="I121" s="121"/>
      <c r="J121" s="121"/>
      <c r="K121" s="121"/>
      <c r="L121" s="136"/>
      <c r="M121" s="126"/>
      <c r="N121" s="182"/>
      <c r="O121" s="135"/>
      <c r="P121" s="138"/>
      <c r="Q121" s="138"/>
      <c r="R121" s="138"/>
      <c r="S121" s="149"/>
      <c r="T121" s="137"/>
      <c r="U121" s="137"/>
    </row>
    <row r="122" spans="2:21" ht="34.5" customHeight="1">
      <c r="B122" s="251" t="s">
        <v>286</v>
      </c>
      <c r="C122" s="251"/>
      <c r="D122" s="252"/>
      <c r="E122" s="113"/>
      <c r="F122" s="113">
        <v>56731299.650000006</v>
      </c>
      <c r="G122" s="113">
        <v>1296457.06</v>
      </c>
      <c r="H122" s="113"/>
      <c r="I122" s="113"/>
      <c r="J122" s="113"/>
      <c r="K122" s="112">
        <f>SUM(E122:J122)</f>
        <v>58027756.71000001</v>
      </c>
      <c r="L122" s="129"/>
      <c r="M122" s="125"/>
      <c r="N122" s="125"/>
      <c r="O122" s="129"/>
      <c r="P122" s="130"/>
      <c r="Q122" s="130"/>
      <c r="R122" s="130"/>
      <c r="S122" s="153"/>
      <c r="T122" s="130"/>
      <c r="U122" s="130"/>
    </row>
    <row r="123" spans="2:21" ht="86.25" customHeight="1">
      <c r="B123" s="111">
        <v>81</v>
      </c>
      <c r="C123" s="110" t="s">
        <v>398</v>
      </c>
      <c r="D123" s="109" t="s">
        <v>399</v>
      </c>
      <c r="E123" s="105"/>
      <c r="F123" s="105"/>
      <c r="G123" s="105"/>
      <c r="H123" s="105"/>
      <c r="I123" s="105"/>
      <c r="J123" s="105"/>
      <c r="K123" s="108"/>
      <c r="L123" s="132"/>
      <c r="M123" s="122"/>
      <c r="N123" s="183"/>
      <c r="O123" s="131"/>
      <c r="P123" s="132"/>
      <c r="Q123" s="132"/>
      <c r="R123" s="132"/>
      <c r="S123" s="154"/>
      <c r="T123" s="133"/>
      <c r="U123" s="133"/>
    </row>
    <row r="124" spans="2:21" ht="86.25" customHeight="1">
      <c r="B124" s="101">
        <v>82</v>
      </c>
      <c r="C124" s="107" t="s">
        <v>400</v>
      </c>
      <c r="D124" s="106" t="s">
        <v>544</v>
      </c>
      <c r="E124" s="105"/>
      <c r="F124" s="105"/>
      <c r="G124" s="105"/>
      <c r="H124" s="105"/>
      <c r="I124" s="105"/>
      <c r="J124" s="105"/>
      <c r="K124" s="104"/>
      <c r="L124" s="132" t="s">
        <v>729</v>
      </c>
      <c r="M124" s="183">
        <v>7000000</v>
      </c>
      <c r="N124" s="187">
        <v>4495020.89</v>
      </c>
      <c r="O124" s="131">
        <v>0.043478260869565216</v>
      </c>
      <c r="P124" s="134">
        <v>45082</v>
      </c>
      <c r="Q124" s="134" t="s">
        <v>752</v>
      </c>
      <c r="R124" s="134" t="s">
        <v>753</v>
      </c>
      <c r="S124" s="154" t="s">
        <v>754</v>
      </c>
      <c r="T124" s="133" t="s">
        <v>755</v>
      </c>
      <c r="U124" s="133"/>
    </row>
    <row r="125" spans="2:21" ht="86.25" customHeight="1">
      <c r="B125" s="101">
        <v>83</v>
      </c>
      <c r="C125" s="107" t="s">
        <v>401</v>
      </c>
      <c r="D125" s="106" t="s">
        <v>545</v>
      </c>
      <c r="E125" s="105"/>
      <c r="F125" s="105"/>
      <c r="G125" s="105"/>
      <c r="H125" s="105"/>
      <c r="I125" s="105"/>
      <c r="J125" s="105"/>
      <c r="K125" s="104"/>
      <c r="L125" s="132"/>
      <c r="M125" s="122"/>
      <c r="N125" s="183"/>
      <c r="O125" s="131"/>
      <c r="P125" s="132"/>
      <c r="Q125" s="132"/>
      <c r="R125" s="132"/>
      <c r="S125" s="154"/>
      <c r="T125" s="133"/>
      <c r="U125" s="133"/>
    </row>
    <row r="126" spans="2:21" ht="86.25" customHeight="1">
      <c r="B126" s="101">
        <v>84</v>
      </c>
      <c r="C126" s="107" t="s">
        <v>402</v>
      </c>
      <c r="D126" s="106" t="s">
        <v>546</v>
      </c>
      <c r="E126" s="105"/>
      <c r="F126" s="105"/>
      <c r="G126" s="105"/>
      <c r="H126" s="105"/>
      <c r="I126" s="105"/>
      <c r="J126" s="105"/>
      <c r="K126" s="104"/>
      <c r="L126" s="132"/>
      <c r="M126" s="122"/>
      <c r="N126" s="183"/>
      <c r="O126" s="131"/>
      <c r="P126" s="132"/>
      <c r="Q126" s="132"/>
      <c r="R126" s="132"/>
      <c r="S126" s="154"/>
      <c r="T126" s="133"/>
      <c r="U126" s="133"/>
    </row>
    <row r="127" spans="2:21" ht="86.25" customHeight="1">
      <c r="B127" s="101">
        <v>85</v>
      </c>
      <c r="C127" s="107" t="s">
        <v>403</v>
      </c>
      <c r="D127" s="106" t="s">
        <v>547</v>
      </c>
      <c r="E127" s="105"/>
      <c r="F127" s="105"/>
      <c r="G127" s="105"/>
      <c r="H127" s="105"/>
      <c r="I127" s="105"/>
      <c r="J127" s="105"/>
      <c r="K127" s="104"/>
      <c r="L127" s="132"/>
      <c r="M127" s="122"/>
      <c r="N127" s="183"/>
      <c r="O127" s="131"/>
      <c r="P127" s="134"/>
      <c r="Q127" s="134"/>
      <c r="R127" s="134"/>
      <c r="S127" s="154"/>
      <c r="T127" s="133"/>
      <c r="U127" s="133"/>
    </row>
    <row r="128" spans="2:21" ht="86.25" customHeight="1">
      <c r="B128" s="101">
        <v>86</v>
      </c>
      <c r="C128" s="107" t="s">
        <v>404</v>
      </c>
      <c r="D128" s="106" t="s">
        <v>548</v>
      </c>
      <c r="E128" s="105"/>
      <c r="F128" s="105"/>
      <c r="G128" s="105"/>
      <c r="H128" s="105"/>
      <c r="I128" s="105"/>
      <c r="J128" s="105"/>
      <c r="K128" s="104"/>
      <c r="L128" s="132"/>
      <c r="M128" s="122"/>
      <c r="N128" s="183"/>
      <c r="O128" s="131"/>
      <c r="P128" s="132"/>
      <c r="Q128" s="132"/>
      <c r="R128" s="132"/>
      <c r="S128" s="154"/>
      <c r="T128" s="133"/>
      <c r="U128" s="133"/>
    </row>
    <row r="129" spans="2:21" ht="86.25" customHeight="1">
      <c r="B129" s="101">
        <v>87</v>
      </c>
      <c r="C129" s="107" t="s">
        <v>405</v>
      </c>
      <c r="D129" s="106" t="s">
        <v>406</v>
      </c>
      <c r="E129" s="105"/>
      <c r="F129" s="105"/>
      <c r="G129" s="105"/>
      <c r="H129" s="105"/>
      <c r="I129" s="105"/>
      <c r="J129" s="105"/>
      <c r="K129" s="104"/>
      <c r="L129" s="170" t="s">
        <v>726</v>
      </c>
      <c r="M129" s="173">
        <v>400000</v>
      </c>
      <c r="N129" s="186">
        <v>1296457.06</v>
      </c>
      <c r="O129" s="156">
        <v>0.6521739130434783</v>
      </c>
      <c r="P129" s="171">
        <v>45243</v>
      </c>
      <c r="Q129" s="171">
        <v>45244</v>
      </c>
      <c r="R129" s="171">
        <v>45252</v>
      </c>
      <c r="S129" s="172">
        <v>0.6956521739130435</v>
      </c>
      <c r="T129" s="133" t="s">
        <v>725</v>
      </c>
      <c r="U129" s="133"/>
    </row>
    <row r="130" spans="2:21" ht="86.25" customHeight="1">
      <c r="B130" s="101">
        <v>88</v>
      </c>
      <c r="C130" s="107" t="s">
        <v>407</v>
      </c>
      <c r="D130" s="106" t="s">
        <v>408</v>
      </c>
      <c r="E130" s="105"/>
      <c r="F130" s="105"/>
      <c r="G130" s="105"/>
      <c r="H130" s="105"/>
      <c r="I130" s="105"/>
      <c r="J130" s="105"/>
      <c r="K130" s="104"/>
      <c r="L130" s="132"/>
      <c r="M130" s="122"/>
      <c r="N130" s="183"/>
      <c r="O130" s="131"/>
      <c r="P130" s="134"/>
      <c r="Q130" s="134"/>
      <c r="R130" s="134"/>
      <c r="S130" s="154"/>
      <c r="T130" s="133"/>
      <c r="U130" s="133"/>
    </row>
    <row r="131" spans="2:21" ht="86.25" customHeight="1">
      <c r="B131" s="101">
        <v>89</v>
      </c>
      <c r="C131" s="107" t="s">
        <v>409</v>
      </c>
      <c r="D131" s="106" t="s">
        <v>410</v>
      </c>
      <c r="E131" s="105"/>
      <c r="F131" s="105"/>
      <c r="G131" s="105"/>
      <c r="H131" s="105"/>
      <c r="I131" s="105"/>
      <c r="J131" s="105"/>
      <c r="K131" s="104"/>
      <c r="L131" s="132"/>
      <c r="M131" s="122"/>
      <c r="N131" s="183"/>
      <c r="O131" s="131"/>
      <c r="P131" s="132"/>
      <c r="Q131" s="132"/>
      <c r="R131" s="132"/>
      <c r="S131" s="154"/>
      <c r="T131" s="133"/>
      <c r="U131" s="133"/>
    </row>
    <row r="132" spans="1:21" s="2" customFormat="1" ht="86.25" customHeight="1">
      <c r="A132" s="177"/>
      <c r="B132" s="142"/>
      <c r="C132" s="143" t="s">
        <v>635</v>
      </c>
      <c r="D132" s="144" t="s">
        <v>637</v>
      </c>
      <c r="E132" s="145"/>
      <c r="F132" s="145"/>
      <c r="G132" s="145"/>
      <c r="H132" s="145"/>
      <c r="I132" s="145"/>
      <c r="J132" s="145"/>
      <c r="K132" s="145"/>
      <c r="L132" s="136"/>
      <c r="M132" s="126"/>
      <c r="N132" s="182"/>
      <c r="O132" s="146" t="s">
        <v>639</v>
      </c>
      <c r="P132" s="136"/>
      <c r="Q132" s="136"/>
      <c r="R132" s="136"/>
      <c r="S132" s="149"/>
      <c r="T132" s="137"/>
      <c r="U132" s="137"/>
    </row>
    <row r="133" spans="1:21" s="2" customFormat="1" ht="86.25" customHeight="1">
      <c r="A133" s="177"/>
      <c r="B133" s="142"/>
      <c r="C133" s="143" t="s">
        <v>636</v>
      </c>
      <c r="D133" s="144" t="s">
        <v>638</v>
      </c>
      <c r="E133" s="145"/>
      <c r="F133" s="145"/>
      <c r="G133" s="145"/>
      <c r="H133" s="145"/>
      <c r="I133" s="145"/>
      <c r="J133" s="145"/>
      <c r="K133" s="145"/>
      <c r="L133" s="136"/>
      <c r="M133" s="126"/>
      <c r="N133" s="182"/>
      <c r="O133" s="146" t="s">
        <v>639</v>
      </c>
      <c r="P133" s="136"/>
      <c r="Q133" s="136"/>
      <c r="R133" s="136"/>
      <c r="S133" s="149"/>
      <c r="T133" s="137"/>
      <c r="U133" s="137"/>
    </row>
    <row r="134" spans="1:21" s="2" customFormat="1" ht="86.25" customHeight="1">
      <c r="A134" s="177"/>
      <c r="B134" s="142"/>
      <c r="C134" s="143" t="s">
        <v>634</v>
      </c>
      <c r="D134" s="144" t="s">
        <v>640</v>
      </c>
      <c r="E134" s="145"/>
      <c r="F134" s="145"/>
      <c r="G134" s="145"/>
      <c r="H134" s="145"/>
      <c r="I134" s="145"/>
      <c r="J134" s="145"/>
      <c r="K134" s="145"/>
      <c r="L134" s="136"/>
      <c r="M134" s="126"/>
      <c r="N134" s="182"/>
      <c r="O134" s="146" t="s">
        <v>639</v>
      </c>
      <c r="P134" s="136"/>
      <c r="Q134" s="136"/>
      <c r="R134" s="136"/>
      <c r="S134" s="149"/>
      <c r="T134" s="137"/>
      <c r="U134" s="137"/>
    </row>
    <row r="135" spans="1:21" s="2" customFormat="1" ht="86.25" customHeight="1">
      <c r="A135" s="177"/>
      <c r="B135" s="142"/>
      <c r="C135" s="143"/>
      <c r="D135" s="144"/>
      <c r="E135" s="145"/>
      <c r="F135" s="145"/>
      <c r="G135" s="145"/>
      <c r="H135" s="145"/>
      <c r="I135" s="145"/>
      <c r="J135" s="145"/>
      <c r="K135" s="145"/>
      <c r="L135" s="136"/>
      <c r="M135" s="126"/>
      <c r="N135" s="182"/>
      <c r="O135" s="135"/>
      <c r="P135" s="136"/>
      <c r="Q135" s="136"/>
      <c r="R135" s="136"/>
      <c r="S135" s="149"/>
      <c r="T135" s="137"/>
      <c r="U135" s="137"/>
    </row>
    <row r="136" spans="1:21" s="2" customFormat="1" ht="86.25" customHeight="1">
      <c r="A136" s="177"/>
      <c r="B136" s="142"/>
      <c r="C136" s="143"/>
      <c r="D136" s="144"/>
      <c r="E136" s="145"/>
      <c r="F136" s="145"/>
      <c r="G136" s="145"/>
      <c r="H136" s="145"/>
      <c r="I136" s="145"/>
      <c r="J136" s="145"/>
      <c r="K136" s="145"/>
      <c r="L136" s="136"/>
      <c r="M136" s="126"/>
      <c r="N136" s="182"/>
      <c r="O136" s="135"/>
      <c r="P136" s="136"/>
      <c r="Q136" s="136"/>
      <c r="R136" s="136"/>
      <c r="S136" s="149"/>
      <c r="T136" s="137"/>
      <c r="U136" s="137"/>
    </row>
    <row r="137" spans="2:21" ht="86.25" customHeight="1">
      <c r="B137" s="121"/>
      <c r="C137" s="121"/>
      <c r="D137" s="121"/>
      <c r="E137" s="121"/>
      <c r="F137" s="121"/>
      <c r="G137" s="121"/>
      <c r="H137" s="121"/>
      <c r="I137" s="121"/>
      <c r="J137" s="121"/>
      <c r="K137" s="121"/>
      <c r="L137" s="136"/>
      <c r="M137" s="126"/>
      <c r="N137" s="182"/>
      <c r="O137" s="135"/>
      <c r="P137" s="136"/>
      <c r="Q137" s="136"/>
      <c r="R137" s="136"/>
      <c r="S137" s="149"/>
      <c r="T137" s="137"/>
      <c r="U137" s="137"/>
    </row>
    <row r="138" spans="2:21" ht="34.5" customHeight="1">
      <c r="B138" s="251" t="s">
        <v>285</v>
      </c>
      <c r="C138" s="251"/>
      <c r="D138" s="252"/>
      <c r="E138" s="113"/>
      <c r="F138" s="113">
        <v>8094759.289999999</v>
      </c>
      <c r="G138" s="113">
        <v>0</v>
      </c>
      <c r="H138" s="113">
        <v>6346785.640000001</v>
      </c>
      <c r="I138" s="113"/>
      <c r="J138" s="113"/>
      <c r="K138" s="112">
        <f>SUM(E138:J138)</f>
        <v>14441544.93</v>
      </c>
      <c r="L138" s="129"/>
      <c r="M138" s="125"/>
      <c r="N138" s="125"/>
      <c r="O138" s="129"/>
      <c r="P138" s="130"/>
      <c r="Q138" s="130"/>
      <c r="R138" s="130"/>
      <c r="S138" s="153"/>
      <c r="T138" s="130"/>
      <c r="U138" s="130"/>
    </row>
    <row r="139" spans="2:21" ht="86.25" customHeight="1">
      <c r="B139" s="111">
        <v>90</v>
      </c>
      <c r="C139" s="110" t="s">
        <v>411</v>
      </c>
      <c r="D139" s="109" t="s">
        <v>412</v>
      </c>
      <c r="E139" s="105"/>
      <c r="F139" s="105"/>
      <c r="G139" s="105" t="s">
        <v>284</v>
      </c>
      <c r="H139" s="105"/>
      <c r="I139" s="105"/>
      <c r="J139" s="105"/>
      <c r="K139" s="108"/>
      <c r="L139" s="132"/>
      <c r="M139" s="122"/>
      <c r="N139" s="183"/>
      <c r="O139" s="131"/>
      <c r="P139" s="132"/>
      <c r="Q139" s="132"/>
      <c r="R139" s="132"/>
      <c r="S139" s="154"/>
      <c r="T139" s="133"/>
      <c r="U139" s="133"/>
    </row>
    <row r="140" spans="2:21" ht="86.25" customHeight="1">
      <c r="B140" s="101">
        <v>91</v>
      </c>
      <c r="C140" s="107" t="s">
        <v>413</v>
      </c>
      <c r="D140" s="106" t="s">
        <v>549</v>
      </c>
      <c r="E140" s="105"/>
      <c r="F140" s="105"/>
      <c r="G140" s="105"/>
      <c r="H140" s="105"/>
      <c r="I140" s="105"/>
      <c r="J140" s="105"/>
      <c r="K140" s="104"/>
      <c r="L140" s="132"/>
      <c r="M140" s="122"/>
      <c r="N140" s="183"/>
      <c r="O140" s="131"/>
      <c r="P140" s="132"/>
      <c r="Q140" s="132"/>
      <c r="R140" s="132"/>
      <c r="S140" s="154"/>
      <c r="T140" s="133"/>
      <c r="U140" s="133"/>
    </row>
    <row r="141" spans="2:21" ht="86.25" customHeight="1">
      <c r="B141" s="101">
        <v>92</v>
      </c>
      <c r="C141" s="101" t="s">
        <v>671</v>
      </c>
      <c r="D141" s="103" t="s">
        <v>414</v>
      </c>
      <c r="E141" s="99"/>
      <c r="F141" s="99"/>
      <c r="G141" s="99"/>
      <c r="H141" s="99"/>
      <c r="I141" s="99"/>
      <c r="J141" s="99"/>
      <c r="K141" s="102"/>
      <c r="L141" s="136"/>
      <c r="M141" s="126"/>
      <c r="N141" s="182">
        <v>3288120.44</v>
      </c>
      <c r="O141" s="135">
        <v>0.041666666666666664</v>
      </c>
      <c r="P141" s="138">
        <v>45335</v>
      </c>
      <c r="Q141" s="138">
        <v>45336</v>
      </c>
      <c r="R141" s="138">
        <v>45345</v>
      </c>
      <c r="S141" s="149" t="s">
        <v>736</v>
      </c>
      <c r="T141" s="147" t="s">
        <v>670</v>
      </c>
      <c r="U141" s="137"/>
    </row>
    <row r="142" spans="2:21" ht="86.25" customHeight="1">
      <c r="B142" s="101"/>
      <c r="C142" s="100"/>
      <c r="D142" s="103" t="s">
        <v>415</v>
      </c>
      <c r="E142" s="99"/>
      <c r="F142" s="99"/>
      <c r="G142" s="99"/>
      <c r="H142" s="99"/>
      <c r="I142" s="99"/>
      <c r="J142" s="99"/>
      <c r="K142" s="102"/>
      <c r="L142" s="136"/>
      <c r="M142" s="126"/>
      <c r="N142" s="182"/>
      <c r="O142" s="135"/>
      <c r="P142" s="136"/>
      <c r="Q142" s="136"/>
      <c r="R142" s="136"/>
      <c r="S142" s="149"/>
      <c r="T142" s="137"/>
      <c r="U142" s="137"/>
    </row>
    <row r="143" spans="2:21" ht="86.25" customHeight="1">
      <c r="B143" s="121"/>
      <c r="C143" s="121"/>
      <c r="D143" s="121"/>
      <c r="E143" s="121"/>
      <c r="F143" s="121"/>
      <c r="G143" s="121"/>
      <c r="H143" s="121"/>
      <c r="I143" s="121"/>
      <c r="J143" s="121"/>
      <c r="K143" s="121"/>
      <c r="L143" s="136"/>
      <c r="M143" s="126"/>
      <c r="N143" s="182"/>
      <c r="O143" s="135"/>
      <c r="P143" s="136"/>
      <c r="Q143" s="136"/>
      <c r="R143" s="136"/>
      <c r="S143" s="149"/>
      <c r="T143" s="137"/>
      <c r="U143" s="137"/>
    </row>
    <row r="144" spans="2:21" ht="34.5" customHeight="1">
      <c r="B144" s="251" t="s">
        <v>283</v>
      </c>
      <c r="C144" s="251"/>
      <c r="D144" s="252"/>
      <c r="E144" s="113"/>
      <c r="F144" s="113">
        <v>35063320.61</v>
      </c>
      <c r="G144" s="113">
        <v>6481131.38</v>
      </c>
      <c r="H144" s="113"/>
      <c r="I144" s="113"/>
      <c r="J144" s="113"/>
      <c r="K144" s="112">
        <f>SUM(E144:J144)</f>
        <v>41544451.99</v>
      </c>
      <c r="L144" s="129"/>
      <c r="M144" s="125"/>
      <c r="N144" s="125"/>
      <c r="O144" s="129"/>
      <c r="P144" s="130"/>
      <c r="Q144" s="130"/>
      <c r="R144" s="130"/>
      <c r="S144" s="153"/>
      <c r="T144" s="130"/>
      <c r="U144" s="130"/>
    </row>
    <row r="145" spans="2:21" ht="86.25" customHeight="1">
      <c r="B145" s="111">
        <v>93</v>
      </c>
      <c r="C145" s="110" t="s">
        <v>416</v>
      </c>
      <c r="D145" s="109" t="s">
        <v>282</v>
      </c>
      <c r="E145" s="105"/>
      <c r="F145" s="105"/>
      <c r="G145" s="105"/>
      <c r="H145" s="105"/>
      <c r="I145" s="105"/>
      <c r="J145" s="105"/>
      <c r="K145" s="108"/>
      <c r="L145" s="132"/>
      <c r="M145" s="122"/>
      <c r="N145" s="183"/>
      <c r="O145" s="131"/>
      <c r="P145" s="132"/>
      <c r="Q145" s="132"/>
      <c r="R145" s="132"/>
      <c r="S145" s="154"/>
      <c r="T145" s="133"/>
      <c r="U145" s="133"/>
    </row>
    <row r="146" spans="2:21" ht="86.25" customHeight="1">
      <c r="B146" s="101">
        <v>94</v>
      </c>
      <c r="C146" s="107" t="s">
        <v>417</v>
      </c>
      <c r="D146" s="106" t="s">
        <v>418</v>
      </c>
      <c r="E146" s="105"/>
      <c r="F146" s="105"/>
      <c r="G146" s="105"/>
      <c r="H146" s="105"/>
      <c r="I146" s="105"/>
      <c r="J146" s="105"/>
      <c r="K146" s="104"/>
      <c r="L146" s="132"/>
      <c r="M146" s="122"/>
      <c r="N146" s="183"/>
      <c r="O146" s="131"/>
      <c r="P146" s="132"/>
      <c r="Q146" s="132"/>
      <c r="R146" s="132"/>
      <c r="S146" s="154"/>
      <c r="T146" s="133"/>
      <c r="U146" s="133"/>
    </row>
    <row r="147" spans="2:21" ht="86.25" customHeight="1">
      <c r="B147" s="101">
        <v>95</v>
      </c>
      <c r="C147" s="107" t="s">
        <v>419</v>
      </c>
      <c r="D147" s="106" t="s">
        <v>550</v>
      </c>
      <c r="E147" s="105"/>
      <c r="F147" s="105"/>
      <c r="G147" s="105"/>
      <c r="H147" s="105"/>
      <c r="I147" s="105"/>
      <c r="J147" s="105"/>
      <c r="K147" s="104"/>
      <c r="L147" s="170" t="s">
        <v>726</v>
      </c>
      <c r="M147" s="122">
        <v>1300000</v>
      </c>
      <c r="N147" s="183">
        <v>6481131.38</v>
      </c>
      <c r="O147" s="156">
        <v>0.043478260869565216</v>
      </c>
      <c r="P147" s="171">
        <v>45243</v>
      </c>
      <c r="Q147" s="171">
        <v>45244</v>
      </c>
      <c r="R147" s="171">
        <v>45251</v>
      </c>
      <c r="S147" s="172">
        <v>0.6956521739130435</v>
      </c>
      <c r="T147" s="133" t="s">
        <v>725</v>
      </c>
      <c r="U147" s="133"/>
    </row>
    <row r="148" spans="2:21" ht="86.25" customHeight="1">
      <c r="B148" s="101">
        <v>96</v>
      </c>
      <c r="C148" s="107" t="s">
        <v>420</v>
      </c>
      <c r="D148" s="106" t="s">
        <v>421</v>
      </c>
      <c r="E148" s="105"/>
      <c r="F148" s="105"/>
      <c r="G148" s="105"/>
      <c r="H148" s="105"/>
      <c r="I148" s="105"/>
      <c r="J148" s="105"/>
      <c r="K148" s="104"/>
      <c r="L148" s="132"/>
      <c r="M148" s="122"/>
      <c r="N148" s="183"/>
      <c r="O148" s="131"/>
      <c r="P148" s="132"/>
      <c r="Q148" s="132"/>
      <c r="R148" s="132"/>
      <c r="S148" s="154"/>
      <c r="T148" s="133"/>
      <c r="U148" s="133"/>
    </row>
    <row r="149" spans="2:21" ht="86.25" customHeight="1">
      <c r="B149" s="101">
        <v>97</v>
      </c>
      <c r="C149" s="107" t="s">
        <v>422</v>
      </c>
      <c r="D149" s="106" t="s">
        <v>551</v>
      </c>
      <c r="E149" s="105"/>
      <c r="F149" s="105"/>
      <c r="G149" s="105"/>
      <c r="H149" s="105"/>
      <c r="I149" s="105"/>
      <c r="J149" s="105"/>
      <c r="K149" s="104"/>
      <c r="L149" s="132"/>
      <c r="M149" s="122"/>
      <c r="N149" s="183"/>
      <c r="O149" s="131"/>
      <c r="P149" s="132"/>
      <c r="Q149" s="132"/>
      <c r="R149" s="132"/>
      <c r="S149" s="154"/>
      <c r="T149" s="133"/>
      <c r="U149" s="133"/>
    </row>
    <row r="150" spans="1:21" s="2" customFormat="1" ht="86.25" customHeight="1">
      <c r="A150" s="177"/>
      <c r="B150" s="142"/>
      <c r="C150" s="100" t="s">
        <v>666</v>
      </c>
      <c r="D150" s="103" t="s">
        <v>668</v>
      </c>
      <c r="E150" s="145"/>
      <c r="F150" s="145"/>
      <c r="G150" s="145"/>
      <c r="H150" s="145"/>
      <c r="I150" s="145"/>
      <c r="J150" s="145"/>
      <c r="K150" s="145"/>
      <c r="L150" s="136"/>
      <c r="M150" s="126"/>
      <c r="N150" s="182"/>
      <c r="O150" s="135"/>
      <c r="P150" s="136"/>
      <c r="Q150" s="136"/>
      <c r="R150" s="136"/>
      <c r="S150" s="149"/>
      <c r="T150" s="137"/>
      <c r="U150" s="137"/>
    </row>
    <row r="151" spans="1:21" s="2" customFormat="1" ht="86.25" customHeight="1">
      <c r="A151" s="177"/>
      <c r="B151" s="142"/>
      <c r="C151" s="100" t="s">
        <v>667</v>
      </c>
      <c r="D151" s="103" t="s">
        <v>669</v>
      </c>
      <c r="E151" s="145"/>
      <c r="F151" s="145"/>
      <c r="G151" s="145"/>
      <c r="H151" s="145"/>
      <c r="I151" s="145"/>
      <c r="J151" s="145"/>
      <c r="K151" s="145"/>
      <c r="L151" s="136"/>
      <c r="M151" s="126"/>
      <c r="N151" s="182"/>
      <c r="O151" s="135"/>
      <c r="P151" s="136"/>
      <c r="Q151" s="136"/>
      <c r="R151" s="136"/>
      <c r="S151" s="149"/>
      <c r="T151" s="137"/>
      <c r="U151" s="137"/>
    </row>
    <row r="152" spans="1:21" s="2" customFormat="1" ht="86.25" customHeight="1">
      <c r="A152" s="177"/>
      <c r="B152" s="142"/>
      <c r="C152" s="100"/>
      <c r="D152" s="103"/>
      <c r="E152" s="145"/>
      <c r="F152" s="145"/>
      <c r="G152" s="145"/>
      <c r="H152" s="145"/>
      <c r="I152" s="145"/>
      <c r="J152" s="145"/>
      <c r="K152" s="145"/>
      <c r="L152" s="136"/>
      <c r="M152" s="126"/>
      <c r="N152" s="182"/>
      <c r="O152" s="135"/>
      <c r="P152" s="136"/>
      <c r="Q152" s="136"/>
      <c r="R152" s="136"/>
      <c r="S152" s="149"/>
      <c r="T152" s="137"/>
      <c r="U152" s="137"/>
    </row>
    <row r="153" spans="2:21" ht="86.25" customHeight="1">
      <c r="B153" s="121"/>
      <c r="C153" s="100"/>
      <c r="D153" s="103"/>
      <c r="E153" s="121"/>
      <c r="F153" s="121"/>
      <c r="G153" s="121"/>
      <c r="H153" s="121"/>
      <c r="I153" s="121"/>
      <c r="J153" s="121"/>
      <c r="K153" s="121"/>
      <c r="L153" s="136"/>
      <c r="M153" s="126"/>
      <c r="N153" s="182"/>
      <c r="O153" s="135"/>
      <c r="P153" s="138"/>
      <c r="Q153" s="138"/>
      <c r="R153" s="138"/>
      <c r="S153" s="149"/>
      <c r="T153" s="137"/>
      <c r="U153" s="137"/>
    </row>
    <row r="154" spans="2:21" ht="34.5" customHeight="1">
      <c r="B154" s="251" t="s">
        <v>281</v>
      </c>
      <c r="C154" s="251"/>
      <c r="D154" s="252"/>
      <c r="E154" s="113"/>
      <c r="F154" s="113">
        <v>47128522.14</v>
      </c>
      <c r="G154" s="113"/>
      <c r="H154" s="113">
        <v>6500000</v>
      </c>
      <c r="I154" s="113"/>
      <c r="J154" s="113"/>
      <c r="K154" s="112">
        <f>SUM(E154:J154)</f>
        <v>53628522.14</v>
      </c>
      <c r="L154" s="129"/>
      <c r="M154" s="125"/>
      <c r="N154" s="125"/>
      <c r="O154" s="129"/>
      <c r="P154" s="130"/>
      <c r="Q154" s="130"/>
      <c r="R154" s="130"/>
      <c r="S154" s="153"/>
      <c r="T154" s="130"/>
      <c r="U154" s="130"/>
    </row>
    <row r="155" spans="2:21" ht="86.25" customHeight="1">
      <c r="B155" s="111">
        <v>98</v>
      </c>
      <c r="C155" s="110" t="s">
        <v>423</v>
      </c>
      <c r="D155" s="109" t="s">
        <v>552</v>
      </c>
      <c r="E155" s="105"/>
      <c r="F155" s="105"/>
      <c r="G155" s="105"/>
      <c r="H155" s="105"/>
      <c r="I155" s="105"/>
      <c r="J155" s="105"/>
      <c r="K155" s="108"/>
      <c r="L155" s="132"/>
      <c r="M155" s="122"/>
      <c r="N155" s="183"/>
      <c r="O155" s="131"/>
      <c r="P155" s="132"/>
      <c r="Q155" s="132"/>
      <c r="R155" s="132"/>
      <c r="S155" s="154"/>
      <c r="T155" s="133"/>
      <c r="U155" s="133"/>
    </row>
    <row r="156" spans="2:21" ht="86.25" customHeight="1">
      <c r="B156" s="101">
        <v>99</v>
      </c>
      <c r="C156" s="107" t="s">
        <v>424</v>
      </c>
      <c r="D156" s="106" t="s">
        <v>425</v>
      </c>
      <c r="E156" s="105"/>
      <c r="F156" s="105"/>
      <c r="G156" s="105"/>
      <c r="H156" s="105"/>
      <c r="I156" s="105"/>
      <c r="J156" s="105"/>
      <c r="K156" s="104"/>
      <c r="L156" s="132"/>
      <c r="M156" s="122"/>
      <c r="N156" s="183"/>
      <c r="O156" s="131"/>
      <c r="P156" s="134"/>
      <c r="Q156" s="134"/>
      <c r="R156" s="134"/>
      <c r="S156" s="154"/>
      <c r="T156" s="133"/>
      <c r="U156" s="133"/>
    </row>
    <row r="157" spans="2:21" ht="86.25" customHeight="1">
      <c r="B157" s="101">
        <v>100</v>
      </c>
      <c r="C157" s="107" t="s">
        <v>426</v>
      </c>
      <c r="D157" s="106" t="s">
        <v>427</v>
      </c>
      <c r="E157" s="105"/>
      <c r="F157" s="105"/>
      <c r="G157" s="105"/>
      <c r="H157" s="105"/>
      <c r="I157" s="105"/>
      <c r="J157" s="105"/>
      <c r="K157" s="104"/>
      <c r="L157" s="132"/>
      <c r="M157" s="122"/>
      <c r="N157" s="183"/>
      <c r="O157" s="131"/>
      <c r="P157" s="132"/>
      <c r="Q157" s="132"/>
      <c r="R157" s="132"/>
      <c r="S157" s="154"/>
      <c r="T157" s="133"/>
      <c r="U157" s="133"/>
    </row>
    <row r="158" spans="2:21" ht="86.25" customHeight="1">
      <c r="B158" s="101">
        <v>101</v>
      </c>
      <c r="C158" s="107" t="s">
        <v>428</v>
      </c>
      <c r="D158" s="106" t="s">
        <v>429</v>
      </c>
      <c r="E158" s="105"/>
      <c r="F158" s="105"/>
      <c r="G158" s="105"/>
      <c r="H158" s="105"/>
      <c r="I158" s="105"/>
      <c r="J158" s="105"/>
      <c r="K158" s="104"/>
      <c r="L158" s="132"/>
      <c r="M158" s="122"/>
      <c r="N158" s="183"/>
      <c r="O158" s="131"/>
      <c r="P158" s="132"/>
      <c r="Q158" s="132"/>
      <c r="R158" s="132"/>
      <c r="S158" s="154"/>
      <c r="T158" s="133"/>
      <c r="U158" s="133"/>
    </row>
    <row r="159" spans="2:21" ht="86.25" customHeight="1">
      <c r="B159" s="101">
        <v>102</v>
      </c>
      <c r="C159" s="107" t="s">
        <v>430</v>
      </c>
      <c r="D159" s="106" t="s">
        <v>553</v>
      </c>
      <c r="E159" s="105"/>
      <c r="F159" s="105"/>
      <c r="G159" s="105"/>
      <c r="H159" s="105"/>
      <c r="I159" s="105"/>
      <c r="J159" s="105"/>
      <c r="K159" s="104"/>
      <c r="L159" s="132"/>
      <c r="M159" s="122"/>
      <c r="N159" s="183"/>
      <c r="O159" s="131"/>
      <c r="P159" s="134"/>
      <c r="Q159" s="134"/>
      <c r="R159" s="134"/>
      <c r="S159" s="154"/>
      <c r="T159" s="133"/>
      <c r="U159" s="133"/>
    </row>
    <row r="160" spans="2:21" ht="86.25" customHeight="1">
      <c r="B160" s="101">
        <v>103</v>
      </c>
      <c r="C160" s="107" t="s">
        <v>431</v>
      </c>
      <c r="D160" s="106" t="s">
        <v>554</v>
      </c>
      <c r="E160" s="105"/>
      <c r="F160" s="105"/>
      <c r="G160" s="105"/>
      <c r="H160" s="105"/>
      <c r="I160" s="105"/>
      <c r="J160" s="105"/>
      <c r="K160" s="104"/>
      <c r="L160" s="132"/>
      <c r="M160" s="122"/>
      <c r="N160" s="183"/>
      <c r="O160" s="131"/>
      <c r="P160" s="132"/>
      <c r="Q160" s="132"/>
      <c r="R160" s="132"/>
      <c r="S160" s="154"/>
      <c r="T160" s="133"/>
      <c r="U160" s="133"/>
    </row>
    <row r="161" spans="2:21" ht="86.25" customHeight="1">
      <c r="B161" s="101">
        <v>104</v>
      </c>
      <c r="C161" s="107" t="s">
        <v>432</v>
      </c>
      <c r="D161" s="106" t="s">
        <v>555</v>
      </c>
      <c r="E161" s="105"/>
      <c r="F161" s="105"/>
      <c r="G161" s="105"/>
      <c r="H161" s="105"/>
      <c r="I161" s="105"/>
      <c r="J161" s="105"/>
      <c r="K161" s="104"/>
      <c r="L161" s="132"/>
      <c r="M161" s="122"/>
      <c r="N161" s="183"/>
      <c r="O161" s="131"/>
      <c r="P161" s="132"/>
      <c r="Q161" s="132"/>
      <c r="R161" s="132"/>
      <c r="S161" s="154"/>
      <c r="T161" s="133"/>
      <c r="U161" s="133"/>
    </row>
    <row r="162" spans="2:21" ht="86.25" customHeight="1">
      <c r="B162" s="101">
        <v>105</v>
      </c>
      <c r="C162" s="107" t="s">
        <v>433</v>
      </c>
      <c r="D162" s="106" t="s">
        <v>556</v>
      </c>
      <c r="E162" s="105"/>
      <c r="F162" s="105"/>
      <c r="G162" s="105"/>
      <c r="H162" s="105"/>
      <c r="I162" s="105"/>
      <c r="J162" s="105"/>
      <c r="K162" s="104"/>
      <c r="L162" s="132"/>
      <c r="M162" s="122"/>
      <c r="N162" s="183"/>
      <c r="O162" s="131"/>
      <c r="P162" s="134"/>
      <c r="Q162" s="134"/>
      <c r="R162" s="134"/>
      <c r="S162" s="154"/>
      <c r="T162" s="133"/>
      <c r="U162" s="133"/>
    </row>
    <row r="163" spans="2:21" ht="86.25" customHeight="1">
      <c r="B163" s="101">
        <v>106</v>
      </c>
      <c r="C163" s="101" t="s">
        <v>691</v>
      </c>
      <c r="D163" s="118" t="s">
        <v>593</v>
      </c>
      <c r="E163" s="99"/>
      <c r="F163" s="99"/>
      <c r="G163" s="99"/>
      <c r="H163" s="99"/>
      <c r="I163" s="99"/>
      <c r="J163" s="99"/>
      <c r="K163" s="102"/>
      <c r="L163" s="136"/>
      <c r="M163" s="126"/>
      <c r="N163" s="182"/>
      <c r="O163" s="135">
        <v>0.041666666666666664</v>
      </c>
      <c r="P163" s="138">
        <v>45341</v>
      </c>
      <c r="Q163" s="138">
        <v>45342</v>
      </c>
      <c r="R163" s="138">
        <v>45351</v>
      </c>
      <c r="S163" s="149"/>
      <c r="T163" s="147" t="s">
        <v>690</v>
      </c>
      <c r="U163" s="137"/>
    </row>
    <row r="164" spans="2:21" ht="86.25" customHeight="1">
      <c r="B164" s="142"/>
      <c r="C164" s="101" t="s">
        <v>737</v>
      </c>
      <c r="D164" s="118" t="s">
        <v>747</v>
      </c>
      <c r="E164" s="145"/>
      <c r="F164" s="145"/>
      <c r="G164" s="145"/>
      <c r="H164" s="145"/>
      <c r="I164" s="145"/>
      <c r="J164" s="145"/>
      <c r="K164" s="145"/>
      <c r="L164" s="136"/>
      <c r="M164" s="126"/>
      <c r="N164" s="182"/>
      <c r="O164" s="146" t="s">
        <v>736</v>
      </c>
      <c r="P164" s="138"/>
      <c r="Q164" s="138"/>
      <c r="R164" s="138"/>
      <c r="S164" s="149"/>
      <c r="T164" s="147"/>
      <c r="U164" s="137"/>
    </row>
    <row r="165" spans="2:21" ht="86.25" customHeight="1">
      <c r="B165" s="142"/>
      <c r="C165" s="101" t="s">
        <v>738</v>
      </c>
      <c r="D165" s="118" t="s">
        <v>748</v>
      </c>
      <c r="E165" s="145"/>
      <c r="F165" s="145"/>
      <c r="G165" s="145"/>
      <c r="H165" s="145"/>
      <c r="I165" s="145"/>
      <c r="J165" s="145"/>
      <c r="K165" s="145"/>
      <c r="L165" s="136"/>
      <c r="M165" s="126"/>
      <c r="N165" s="182"/>
      <c r="O165" s="146" t="s">
        <v>736</v>
      </c>
      <c r="P165" s="138"/>
      <c r="Q165" s="138"/>
      <c r="R165" s="138"/>
      <c r="S165" s="149"/>
      <c r="T165" s="147"/>
      <c r="U165" s="137"/>
    </row>
    <row r="166" spans="2:21" ht="86.25" customHeight="1">
      <c r="B166" s="121"/>
      <c r="C166" s="121"/>
      <c r="D166" s="121"/>
      <c r="E166" s="121"/>
      <c r="F166" s="121"/>
      <c r="G166" s="121"/>
      <c r="H166" s="121"/>
      <c r="I166" s="121"/>
      <c r="J166" s="121"/>
      <c r="K166" s="121"/>
      <c r="L166" s="136"/>
      <c r="M166" s="126"/>
      <c r="N166" s="182"/>
      <c r="O166" s="135"/>
      <c r="P166" s="136"/>
      <c r="Q166" s="136"/>
      <c r="R166" s="136"/>
      <c r="S166" s="149"/>
      <c r="T166" s="137"/>
      <c r="U166" s="137"/>
    </row>
    <row r="167" spans="2:21" ht="34.5" customHeight="1">
      <c r="B167" s="251" t="s">
        <v>280</v>
      </c>
      <c r="C167" s="251"/>
      <c r="D167" s="252"/>
      <c r="E167" s="113"/>
      <c r="F167" s="113">
        <v>71961993.14</v>
      </c>
      <c r="G167" s="113">
        <v>16288407.27</v>
      </c>
      <c r="H167" s="113"/>
      <c r="I167" s="113"/>
      <c r="J167" s="113"/>
      <c r="K167" s="112">
        <f>SUM(E167:J167)</f>
        <v>88250400.41</v>
      </c>
      <c r="L167" s="129"/>
      <c r="M167" s="125"/>
      <c r="N167" s="125"/>
      <c r="O167" s="129"/>
      <c r="P167" s="130"/>
      <c r="Q167" s="130"/>
      <c r="R167" s="130"/>
      <c r="S167" s="153"/>
      <c r="T167" s="130"/>
      <c r="U167" s="130"/>
    </row>
    <row r="168" spans="2:21" ht="86.25" customHeight="1">
      <c r="B168" s="111">
        <v>107</v>
      </c>
      <c r="C168" s="110" t="s">
        <v>434</v>
      </c>
      <c r="D168" s="109" t="s">
        <v>435</v>
      </c>
      <c r="E168" s="105"/>
      <c r="F168" s="105"/>
      <c r="G168" s="105"/>
      <c r="H168" s="105"/>
      <c r="I168" s="105"/>
      <c r="J168" s="105"/>
      <c r="K168" s="108"/>
      <c r="L168" s="132"/>
      <c r="M168" s="122"/>
      <c r="N168" s="183"/>
      <c r="O168" s="131"/>
      <c r="P168" s="132"/>
      <c r="Q168" s="132"/>
      <c r="R168" s="132"/>
      <c r="S168" s="154"/>
      <c r="T168" s="133"/>
      <c r="U168" s="133"/>
    </row>
    <row r="169" spans="2:21" ht="86.25" customHeight="1">
      <c r="B169" s="101">
        <v>108</v>
      </c>
      <c r="C169" s="107" t="s">
        <v>436</v>
      </c>
      <c r="D169" s="106" t="s">
        <v>437</v>
      </c>
      <c r="E169" s="105"/>
      <c r="F169" s="105"/>
      <c r="G169" s="105"/>
      <c r="H169" s="105"/>
      <c r="I169" s="105"/>
      <c r="J169" s="105"/>
      <c r="K169" s="104"/>
      <c r="L169" s="132"/>
      <c r="M169" s="122"/>
      <c r="N169" s="183"/>
      <c r="O169" s="131"/>
      <c r="P169" s="132"/>
      <c r="Q169" s="132"/>
      <c r="R169" s="132"/>
      <c r="S169" s="154"/>
      <c r="T169" s="133"/>
      <c r="U169" s="133"/>
    </row>
    <row r="170" spans="2:21" ht="86.25" customHeight="1">
      <c r="B170" s="101">
        <v>109</v>
      </c>
      <c r="C170" s="107" t="s">
        <v>438</v>
      </c>
      <c r="D170" s="106" t="s">
        <v>439</v>
      </c>
      <c r="E170" s="105"/>
      <c r="F170" s="105"/>
      <c r="G170" s="105"/>
      <c r="H170" s="105"/>
      <c r="I170" s="105"/>
      <c r="J170" s="105"/>
      <c r="K170" s="104"/>
      <c r="L170" s="170" t="s">
        <v>729</v>
      </c>
      <c r="M170" s="122">
        <v>2250000</v>
      </c>
      <c r="N170" s="122">
        <v>14684295.82</v>
      </c>
      <c r="O170" s="156">
        <v>0.4782608695652174</v>
      </c>
      <c r="P170" s="171">
        <v>45117</v>
      </c>
      <c r="Q170" s="171">
        <v>45117</v>
      </c>
      <c r="R170" s="171">
        <v>45126</v>
      </c>
      <c r="S170" s="172">
        <v>0.4782608695652174</v>
      </c>
      <c r="T170" s="133" t="s">
        <v>757</v>
      </c>
      <c r="U170" s="133"/>
    </row>
    <row r="171" spans="2:21" ht="86.25" customHeight="1">
      <c r="B171" s="101">
        <v>110</v>
      </c>
      <c r="C171" s="107" t="s">
        <v>500</v>
      </c>
      <c r="D171" s="106" t="s">
        <v>501</v>
      </c>
      <c r="E171" s="105"/>
      <c r="F171" s="105"/>
      <c r="G171" s="105"/>
      <c r="H171" s="105"/>
      <c r="I171" s="105"/>
      <c r="J171" s="105"/>
      <c r="K171" s="104"/>
      <c r="L171" s="132"/>
      <c r="M171" s="122"/>
      <c r="N171" s="183"/>
      <c r="O171" s="131"/>
      <c r="P171" s="132"/>
      <c r="Q171" s="132"/>
      <c r="R171" s="132"/>
      <c r="S171" s="154"/>
      <c r="T171" s="133"/>
      <c r="U171" s="133"/>
    </row>
    <row r="172" spans="2:21" ht="86.25" customHeight="1">
      <c r="B172" s="101">
        <v>111</v>
      </c>
      <c r="C172" s="107" t="s">
        <v>440</v>
      </c>
      <c r="D172" s="106" t="s">
        <v>441</v>
      </c>
      <c r="E172" s="105"/>
      <c r="F172" s="105"/>
      <c r="G172" s="105"/>
      <c r="H172" s="105"/>
      <c r="I172" s="105"/>
      <c r="J172" s="105"/>
      <c r="K172" s="104"/>
      <c r="L172" s="132"/>
      <c r="M172" s="122"/>
      <c r="N172" s="183"/>
      <c r="O172" s="131"/>
      <c r="P172" s="132"/>
      <c r="Q172" s="132"/>
      <c r="R172" s="132"/>
      <c r="S172" s="154"/>
      <c r="T172" s="133"/>
      <c r="U172" s="133"/>
    </row>
    <row r="173" spans="2:21" ht="86.25" customHeight="1">
      <c r="B173" s="101">
        <v>112</v>
      </c>
      <c r="C173" s="107" t="s">
        <v>442</v>
      </c>
      <c r="D173" s="106" t="s">
        <v>443</v>
      </c>
      <c r="E173" s="105"/>
      <c r="F173" s="105"/>
      <c r="G173" s="105"/>
      <c r="H173" s="105"/>
      <c r="I173" s="105"/>
      <c r="J173" s="105"/>
      <c r="K173" s="104"/>
      <c r="L173" s="170" t="s">
        <v>729</v>
      </c>
      <c r="M173" s="122">
        <v>1000000</v>
      </c>
      <c r="N173" s="183">
        <v>16288407.27</v>
      </c>
      <c r="O173" s="156">
        <v>0.6521739130434783</v>
      </c>
      <c r="P173" s="171">
        <v>45243</v>
      </c>
      <c r="Q173" s="171">
        <v>45245</v>
      </c>
      <c r="R173" s="171">
        <v>45254</v>
      </c>
      <c r="S173" s="172">
        <v>0.6956521739130435</v>
      </c>
      <c r="T173" s="133" t="s">
        <v>725</v>
      </c>
      <c r="U173" s="133"/>
    </row>
    <row r="174" spans="1:21" s="2" customFormat="1" ht="86.25" customHeight="1">
      <c r="A174" s="177"/>
      <c r="B174" s="142"/>
      <c r="C174" s="100" t="s">
        <v>739</v>
      </c>
      <c r="D174" s="103" t="s">
        <v>740</v>
      </c>
      <c r="E174" s="145"/>
      <c r="F174" s="145"/>
      <c r="G174" s="145"/>
      <c r="H174" s="145"/>
      <c r="I174" s="145"/>
      <c r="J174" s="145"/>
      <c r="K174" s="145"/>
      <c r="L174" s="178"/>
      <c r="M174" s="126"/>
      <c r="N174" s="182"/>
      <c r="O174" s="146" t="s">
        <v>736</v>
      </c>
      <c r="P174" s="179"/>
      <c r="Q174" s="179"/>
      <c r="R174" s="179"/>
      <c r="S174" s="180"/>
      <c r="T174" s="137"/>
      <c r="U174" s="137"/>
    </row>
    <row r="175" spans="2:21" ht="86.25" customHeight="1">
      <c r="B175" s="121"/>
      <c r="C175" s="121"/>
      <c r="D175" s="121"/>
      <c r="E175" s="121"/>
      <c r="F175" s="121"/>
      <c r="G175" s="121"/>
      <c r="H175" s="121"/>
      <c r="I175" s="121"/>
      <c r="J175" s="121"/>
      <c r="K175" s="121"/>
      <c r="L175" s="136"/>
      <c r="M175" s="126"/>
      <c r="N175" s="182"/>
      <c r="O175" s="135"/>
      <c r="P175" s="136"/>
      <c r="Q175" s="136"/>
      <c r="R175" s="136"/>
      <c r="S175" s="149"/>
      <c r="T175" s="137"/>
      <c r="U175" s="137"/>
    </row>
    <row r="176" spans="2:21" ht="34.5" customHeight="1">
      <c r="B176" s="251" t="s">
        <v>279</v>
      </c>
      <c r="C176" s="251"/>
      <c r="D176" s="252"/>
      <c r="E176" s="113"/>
      <c r="F176" s="113">
        <v>48114285.96</v>
      </c>
      <c r="G176" s="113">
        <v>5922962.62</v>
      </c>
      <c r="H176" s="113">
        <v>10500000</v>
      </c>
      <c r="I176" s="113"/>
      <c r="J176" s="113"/>
      <c r="K176" s="112">
        <f>SUM(E176:J176)</f>
        <v>64537248.58</v>
      </c>
      <c r="L176" s="129"/>
      <c r="M176" s="125"/>
      <c r="N176" s="125"/>
      <c r="O176" s="129"/>
      <c r="P176" s="130"/>
      <c r="Q176" s="130"/>
      <c r="R176" s="130"/>
      <c r="S176" s="153"/>
      <c r="T176" s="130"/>
      <c r="U176" s="130"/>
    </row>
    <row r="177" spans="2:21" ht="86.25" customHeight="1">
      <c r="B177" s="111">
        <v>113</v>
      </c>
      <c r="C177" s="110" t="s">
        <v>444</v>
      </c>
      <c r="D177" s="109" t="s">
        <v>557</v>
      </c>
      <c r="E177" s="105"/>
      <c r="F177" s="105"/>
      <c r="G177" s="105"/>
      <c r="H177" s="105"/>
      <c r="I177" s="105"/>
      <c r="J177" s="105"/>
      <c r="K177" s="108"/>
      <c r="L177" s="132"/>
      <c r="M177" s="122"/>
      <c r="N177" s="183"/>
      <c r="O177" s="131"/>
      <c r="P177" s="134"/>
      <c r="Q177" s="134"/>
      <c r="R177" s="134"/>
      <c r="S177" s="154"/>
      <c r="T177" s="133"/>
      <c r="U177" s="133"/>
    </row>
    <row r="178" spans="2:21" ht="86.25" customHeight="1">
      <c r="B178" s="101">
        <v>114</v>
      </c>
      <c r="C178" s="107" t="s">
        <v>445</v>
      </c>
      <c r="D178" s="106" t="s">
        <v>558</v>
      </c>
      <c r="E178" s="105"/>
      <c r="F178" s="105"/>
      <c r="G178" s="105"/>
      <c r="H178" s="105"/>
      <c r="I178" s="105"/>
      <c r="J178" s="105"/>
      <c r="K178" s="104"/>
      <c r="L178" s="170" t="s">
        <v>726</v>
      </c>
      <c r="M178" s="122">
        <v>250000</v>
      </c>
      <c r="N178" s="183">
        <v>5922962.62</v>
      </c>
      <c r="O178" s="156">
        <v>0.043478260869565216</v>
      </c>
      <c r="P178" s="171">
        <v>45243</v>
      </c>
      <c r="Q178" s="171">
        <v>45244</v>
      </c>
      <c r="R178" s="171">
        <v>45251</v>
      </c>
      <c r="S178" s="172">
        <v>0.6956521739130435</v>
      </c>
      <c r="T178" s="133" t="s">
        <v>725</v>
      </c>
      <c r="U178" s="133"/>
    </row>
    <row r="179" spans="2:21" ht="86.25" customHeight="1">
      <c r="B179" s="101">
        <v>115</v>
      </c>
      <c r="C179" s="107" t="s">
        <v>446</v>
      </c>
      <c r="D179" s="106" t="s">
        <v>559</v>
      </c>
      <c r="E179" s="105"/>
      <c r="F179" s="105"/>
      <c r="G179" s="105"/>
      <c r="H179" s="105"/>
      <c r="I179" s="105"/>
      <c r="J179" s="105"/>
      <c r="K179" s="104"/>
      <c r="L179" s="132"/>
      <c r="M179" s="122"/>
      <c r="N179" s="183"/>
      <c r="O179" s="131"/>
      <c r="P179" s="132"/>
      <c r="Q179" s="132"/>
      <c r="R179" s="132"/>
      <c r="S179" s="154"/>
      <c r="T179" s="133"/>
      <c r="U179" s="133"/>
    </row>
    <row r="180" spans="2:21" ht="86.25" customHeight="1">
      <c r="B180" s="101">
        <v>116</v>
      </c>
      <c r="C180" s="107" t="s">
        <v>447</v>
      </c>
      <c r="D180" s="106" t="s">
        <v>448</v>
      </c>
      <c r="E180" s="105"/>
      <c r="F180" s="105"/>
      <c r="G180" s="105"/>
      <c r="H180" s="105"/>
      <c r="I180" s="105"/>
      <c r="J180" s="105"/>
      <c r="K180" s="104"/>
      <c r="L180" s="132"/>
      <c r="M180" s="122"/>
      <c r="N180" s="183"/>
      <c r="O180" s="131"/>
      <c r="P180" s="134"/>
      <c r="Q180" s="134"/>
      <c r="R180" s="134"/>
      <c r="S180" s="154"/>
      <c r="T180" s="133"/>
      <c r="U180" s="133"/>
    </row>
    <row r="181" spans="2:21" ht="86.25" customHeight="1">
      <c r="B181" s="101">
        <v>117</v>
      </c>
      <c r="C181" s="107" t="s">
        <v>449</v>
      </c>
      <c r="D181" s="106" t="s">
        <v>450</v>
      </c>
      <c r="E181" s="105"/>
      <c r="F181" s="105"/>
      <c r="G181" s="105"/>
      <c r="H181" s="105"/>
      <c r="I181" s="105"/>
      <c r="J181" s="105"/>
      <c r="K181" s="104"/>
      <c r="L181" s="132"/>
      <c r="M181" s="122"/>
      <c r="N181" s="183"/>
      <c r="O181" s="131"/>
      <c r="P181" s="132"/>
      <c r="Q181" s="132"/>
      <c r="R181" s="132"/>
      <c r="S181" s="154"/>
      <c r="T181" s="133"/>
      <c r="U181" s="133"/>
    </row>
    <row r="182" spans="2:21" ht="86.25" customHeight="1">
      <c r="B182" s="101">
        <v>118</v>
      </c>
      <c r="C182" s="101" t="s">
        <v>693</v>
      </c>
      <c r="D182" s="103" t="s">
        <v>506</v>
      </c>
      <c r="E182" s="99"/>
      <c r="F182" s="99"/>
      <c r="G182" s="99"/>
      <c r="H182" s="99"/>
      <c r="I182" s="99"/>
      <c r="J182" s="99"/>
      <c r="K182" s="102"/>
      <c r="L182" s="136"/>
      <c r="M182" s="126"/>
      <c r="N182" s="182"/>
      <c r="O182" s="135">
        <v>0.041666666666666664</v>
      </c>
      <c r="P182" s="138">
        <v>45341</v>
      </c>
      <c r="Q182" s="138">
        <v>45342</v>
      </c>
      <c r="R182" s="138">
        <v>45351</v>
      </c>
      <c r="S182" s="149"/>
      <c r="T182" s="147" t="s">
        <v>692</v>
      </c>
      <c r="U182" s="137"/>
    </row>
    <row r="183" spans="2:21" ht="86.25" customHeight="1">
      <c r="B183" s="121"/>
      <c r="C183" s="121"/>
      <c r="D183" s="121"/>
      <c r="E183" s="121"/>
      <c r="F183" s="121"/>
      <c r="G183" s="121"/>
      <c r="H183" s="121"/>
      <c r="I183" s="121"/>
      <c r="J183" s="121"/>
      <c r="K183" s="121"/>
      <c r="L183" s="136"/>
      <c r="M183" s="126"/>
      <c r="N183" s="182"/>
      <c r="O183" s="135"/>
      <c r="P183" s="138"/>
      <c r="Q183" s="138"/>
      <c r="R183" s="138"/>
      <c r="S183" s="149"/>
      <c r="T183" s="137"/>
      <c r="U183" s="137"/>
    </row>
    <row r="184" spans="2:21" ht="34.5" customHeight="1">
      <c r="B184" s="251" t="s">
        <v>278</v>
      </c>
      <c r="C184" s="251"/>
      <c r="D184" s="252"/>
      <c r="E184" s="113"/>
      <c r="F184" s="113">
        <v>37799087.02</v>
      </c>
      <c r="G184" s="113">
        <v>10000000</v>
      </c>
      <c r="H184" s="113"/>
      <c r="I184" s="113"/>
      <c r="J184" s="113"/>
      <c r="K184" s="112">
        <f>SUM(E184:J184)</f>
        <v>47799087.02</v>
      </c>
      <c r="L184" s="129"/>
      <c r="M184" s="125"/>
      <c r="N184" s="125"/>
      <c r="O184" s="129"/>
      <c r="P184" s="130"/>
      <c r="Q184" s="130"/>
      <c r="R184" s="130"/>
      <c r="S184" s="153"/>
      <c r="T184" s="130"/>
      <c r="U184" s="130"/>
    </row>
    <row r="185" spans="2:21" ht="86.25" customHeight="1">
      <c r="B185" s="111">
        <v>119</v>
      </c>
      <c r="C185" s="110" t="s">
        <v>451</v>
      </c>
      <c r="D185" s="109" t="s">
        <v>452</v>
      </c>
      <c r="E185" s="105"/>
      <c r="F185" s="105"/>
      <c r="G185" s="105"/>
      <c r="H185" s="105"/>
      <c r="I185" s="105"/>
      <c r="J185" s="105"/>
      <c r="K185" s="108"/>
      <c r="L185" s="132"/>
      <c r="M185" s="122"/>
      <c r="N185" s="183"/>
      <c r="O185" s="131"/>
      <c r="P185" s="132"/>
      <c r="Q185" s="132"/>
      <c r="R185" s="132"/>
      <c r="S185" s="154"/>
      <c r="T185" s="133"/>
      <c r="U185" s="133"/>
    </row>
    <row r="186" spans="2:21" ht="86.25" customHeight="1">
      <c r="B186" s="101">
        <v>120</v>
      </c>
      <c r="C186" s="107" t="s">
        <v>453</v>
      </c>
      <c r="D186" s="106" t="s">
        <v>454</v>
      </c>
      <c r="E186" s="105"/>
      <c r="F186" s="105"/>
      <c r="G186" s="105"/>
      <c r="H186" s="105"/>
      <c r="I186" s="105"/>
      <c r="J186" s="105"/>
      <c r="K186" s="104"/>
      <c r="L186" s="132"/>
      <c r="M186" s="122"/>
      <c r="N186" s="183"/>
      <c r="O186" s="131"/>
      <c r="P186" s="134"/>
      <c r="Q186" s="134"/>
      <c r="R186" s="134"/>
      <c r="S186" s="154"/>
      <c r="T186" s="133"/>
      <c r="U186" s="133"/>
    </row>
    <row r="187" spans="2:21" ht="86.25" customHeight="1">
      <c r="B187" s="101">
        <v>121</v>
      </c>
      <c r="C187" s="107" t="s">
        <v>455</v>
      </c>
      <c r="D187" s="106" t="s">
        <v>560</v>
      </c>
      <c r="E187" s="105"/>
      <c r="F187" s="105"/>
      <c r="G187" s="105"/>
      <c r="H187" s="105"/>
      <c r="I187" s="105"/>
      <c r="J187" s="105"/>
      <c r="K187" s="104"/>
      <c r="L187" s="132"/>
      <c r="M187" s="122"/>
      <c r="N187" s="183"/>
      <c r="O187" s="131"/>
      <c r="P187" s="132"/>
      <c r="Q187" s="132"/>
      <c r="R187" s="132"/>
      <c r="S187" s="154"/>
      <c r="T187" s="133"/>
      <c r="U187" s="133"/>
    </row>
    <row r="188" spans="2:21" ht="86.25" customHeight="1">
      <c r="B188" s="101">
        <v>122</v>
      </c>
      <c r="C188" s="107" t="s">
        <v>456</v>
      </c>
      <c r="D188" s="106" t="s">
        <v>561</v>
      </c>
      <c r="E188" s="105"/>
      <c r="F188" s="105"/>
      <c r="G188" s="105"/>
      <c r="H188" s="105"/>
      <c r="I188" s="105"/>
      <c r="J188" s="105"/>
      <c r="K188" s="104"/>
      <c r="L188" s="132"/>
      <c r="M188" s="122"/>
      <c r="N188" s="183"/>
      <c r="O188" s="131"/>
      <c r="P188" s="132"/>
      <c r="Q188" s="132"/>
      <c r="R188" s="132"/>
      <c r="S188" s="154"/>
      <c r="T188" s="133"/>
      <c r="U188" s="133"/>
    </row>
    <row r="189" spans="2:21" ht="86.25" customHeight="1">
      <c r="B189" s="101">
        <v>123</v>
      </c>
      <c r="C189" s="107" t="s">
        <v>457</v>
      </c>
      <c r="D189" s="106" t="s">
        <v>562</v>
      </c>
      <c r="E189" s="105"/>
      <c r="F189" s="105"/>
      <c r="G189" s="105"/>
      <c r="H189" s="105"/>
      <c r="I189" s="105"/>
      <c r="J189" s="105"/>
      <c r="K189" s="104"/>
      <c r="L189" s="132"/>
      <c r="M189" s="122"/>
      <c r="N189" s="183"/>
      <c r="O189" s="131"/>
      <c r="P189" s="134"/>
      <c r="Q189" s="134"/>
      <c r="R189" s="134"/>
      <c r="S189" s="154"/>
      <c r="T189" s="133"/>
      <c r="U189" s="133"/>
    </row>
    <row r="190" spans="2:21" ht="86.25" customHeight="1">
      <c r="B190" s="101">
        <v>124</v>
      </c>
      <c r="C190" s="101" t="s">
        <v>607</v>
      </c>
      <c r="D190" s="103" t="s">
        <v>458</v>
      </c>
      <c r="E190" s="99"/>
      <c r="F190" s="99"/>
      <c r="G190" s="99"/>
      <c r="H190" s="99"/>
      <c r="I190" s="99"/>
      <c r="J190" s="99"/>
      <c r="K190" s="102"/>
      <c r="L190" s="136"/>
      <c r="M190" s="126"/>
      <c r="N190" s="182"/>
      <c r="O190" s="146" t="s">
        <v>736</v>
      </c>
      <c r="P190" s="136"/>
      <c r="Q190" s="136"/>
      <c r="R190" s="136"/>
      <c r="S190" s="149"/>
      <c r="T190" s="137"/>
      <c r="U190" s="137"/>
    </row>
    <row r="191" spans="2:21" ht="86.25" customHeight="1">
      <c r="B191" s="142"/>
      <c r="C191" s="101" t="s">
        <v>741</v>
      </c>
      <c r="D191" s="103" t="s">
        <v>745</v>
      </c>
      <c r="E191" s="145"/>
      <c r="F191" s="145"/>
      <c r="G191" s="145"/>
      <c r="H191" s="145"/>
      <c r="I191" s="145"/>
      <c r="J191" s="145"/>
      <c r="K191" s="145"/>
      <c r="L191" s="136"/>
      <c r="M191" s="126"/>
      <c r="N191" s="182"/>
      <c r="O191" s="146" t="s">
        <v>736</v>
      </c>
      <c r="P191" s="136"/>
      <c r="Q191" s="136"/>
      <c r="R191" s="136"/>
      <c r="S191" s="149"/>
      <c r="T191" s="137"/>
      <c r="U191" s="137"/>
    </row>
    <row r="192" spans="2:21" ht="86.25" customHeight="1">
      <c r="B192" s="142"/>
      <c r="C192" s="101" t="s">
        <v>742</v>
      </c>
      <c r="D192" s="103" t="s">
        <v>744</v>
      </c>
      <c r="E192" s="145"/>
      <c r="F192" s="145"/>
      <c r="G192" s="145"/>
      <c r="H192" s="145"/>
      <c r="I192" s="145"/>
      <c r="J192" s="145"/>
      <c r="K192" s="145"/>
      <c r="L192" s="136"/>
      <c r="M192" s="126"/>
      <c r="N192" s="182"/>
      <c r="O192" s="146" t="s">
        <v>736</v>
      </c>
      <c r="P192" s="136"/>
      <c r="Q192" s="136"/>
      <c r="R192" s="136"/>
      <c r="S192" s="149"/>
      <c r="T192" s="137"/>
      <c r="U192" s="137"/>
    </row>
    <row r="193" spans="2:21" ht="86.25" customHeight="1">
      <c r="B193" s="142"/>
      <c r="C193" s="101" t="s">
        <v>743</v>
      </c>
      <c r="D193" s="103" t="s">
        <v>750</v>
      </c>
      <c r="E193" s="145"/>
      <c r="F193" s="145"/>
      <c r="G193" s="145"/>
      <c r="H193" s="145"/>
      <c r="I193" s="145"/>
      <c r="J193" s="145"/>
      <c r="K193" s="145"/>
      <c r="L193" s="136"/>
      <c r="M193" s="126"/>
      <c r="N193" s="182"/>
      <c r="O193" s="146" t="s">
        <v>736</v>
      </c>
      <c r="P193" s="136"/>
      <c r="Q193" s="136"/>
      <c r="R193" s="136"/>
      <c r="S193" s="149"/>
      <c r="T193" s="137"/>
      <c r="U193" s="137"/>
    </row>
    <row r="194" spans="2:21" ht="86.25" customHeight="1">
      <c r="B194" s="142"/>
      <c r="C194" s="101" t="s">
        <v>749</v>
      </c>
      <c r="D194" s="103" t="s">
        <v>751</v>
      </c>
      <c r="E194" s="145"/>
      <c r="F194" s="145"/>
      <c r="G194" s="145"/>
      <c r="H194" s="145"/>
      <c r="I194" s="145"/>
      <c r="J194" s="145"/>
      <c r="K194" s="145"/>
      <c r="L194" s="136"/>
      <c r="M194" s="126"/>
      <c r="N194" s="182"/>
      <c r="O194" s="146" t="s">
        <v>736</v>
      </c>
      <c r="P194" s="136"/>
      <c r="Q194" s="136"/>
      <c r="R194" s="136"/>
      <c r="S194" s="149"/>
      <c r="T194" s="137"/>
      <c r="U194" s="137"/>
    </row>
    <row r="195" spans="2:21" ht="86.25" customHeight="1">
      <c r="B195" s="121"/>
      <c r="C195" s="121"/>
      <c r="D195" s="121"/>
      <c r="E195" s="121"/>
      <c r="F195" s="121"/>
      <c r="G195" s="121"/>
      <c r="H195" s="121"/>
      <c r="I195" s="121"/>
      <c r="J195" s="121"/>
      <c r="K195" s="121"/>
      <c r="L195" s="136"/>
      <c r="M195" s="126"/>
      <c r="N195" s="182"/>
      <c r="O195" s="135"/>
      <c r="P195" s="136"/>
      <c r="Q195" s="136"/>
      <c r="R195" s="136"/>
      <c r="S195" s="149"/>
      <c r="T195" s="137"/>
      <c r="U195" s="137"/>
    </row>
    <row r="196" spans="2:21" ht="34.5" customHeight="1">
      <c r="B196" s="251" t="s">
        <v>277</v>
      </c>
      <c r="C196" s="251"/>
      <c r="D196" s="252"/>
      <c r="E196" s="113"/>
      <c r="F196" s="113">
        <v>7791316.42</v>
      </c>
      <c r="G196" s="113">
        <v>1562857.2</v>
      </c>
      <c r="H196" s="113"/>
      <c r="I196" s="113"/>
      <c r="J196" s="113"/>
      <c r="K196" s="112">
        <f>SUM(E196:J196)</f>
        <v>9354173.62</v>
      </c>
      <c r="L196" s="129"/>
      <c r="M196" s="125"/>
      <c r="N196" s="125"/>
      <c r="O196" s="129"/>
      <c r="P196" s="130"/>
      <c r="Q196" s="130"/>
      <c r="R196" s="130"/>
      <c r="S196" s="153"/>
      <c r="T196" s="130"/>
      <c r="U196" s="130"/>
    </row>
    <row r="197" spans="2:21" ht="86.25" customHeight="1">
      <c r="B197" s="111">
        <v>125</v>
      </c>
      <c r="C197" s="110" t="s">
        <v>459</v>
      </c>
      <c r="D197" s="109" t="s">
        <v>563</v>
      </c>
      <c r="E197" s="105"/>
      <c r="F197" s="105"/>
      <c r="G197" s="105"/>
      <c r="H197" s="105"/>
      <c r="I197" s="105"/>
      <c r="J197" s="105"/>
      <c r="K197" s="108"/>
      <c r="L197" s="132"/>
      <c r="M197" s="122"/>
      <c r="N197" s="183"/>
      <c r="O197" s="131"/>
      <c r="P197" s="132"/>
      <c r="Q197" s="132"/>
      <c r="R197" s="132"/>
      <c r="S197" s="154"/>
      <c r="T197" s="133"/>
      <c r="U197" s="133"/>
    </row>
    <row r="198" spans="2:21" ht="86.25" customHeight="1">
      <c r="B198" s="101">
        <v>126</v>
      </c>
      <c r="C198" s="107" t="s">
        <v>460</v>
      </c>
      <c r="D198" s="106" t="s">
        <v>564</v>
      </c>
      <c r="E198" s="105"/>
      <c r="F198" s="105"/>
      <c r="G198" s="105"/>
      <c r="H198" s="105"/>
      <c r="I198" s="105"/>
      <c r="J198" s="105"/>
      <c r="K198" s="104"/>
      <c r="L198" s="132"/>
      <c r="M198" s="122"/>
      <c r="N198" s="183"/>
      <c r="O198" s="131"/>
      <c r="P198" s="132"/>
      <c r="Q198" s="132"/>
      <c r="R198" s="132"/>
      <c r="S198" s="154"/>
      <c r="T198" s="133"/>
      <c r="U198" s="133"/>
    </row>
    <row r="199" spans="2:21" ht="86.25" customHeight="1">
      <c r="B199" s="101">
        <v>127</v>
      </c>
      <c r="C199" s="107" t="s">
        <v>461</v>
      </c>
      <c r="D199" s="106" t="s">
        <v>462</v>
      </c>
      <c r="E199" s="105"/>
      <c r="F199" s="105"/>
      <c r="G199" s="105"/>
      <c r="H199" s="105"/>
      <c r="I199" s="105"/>
      <c r="J199" s="105"/>
      <c r="K199" s="104"/>
      <c r="L199" s="170" t="s">
        <v>730</v>
      </c>
      <c r="M199" s="122">
        <v>200000</v>
      </c>
      <c r="N199" s="183">
        <v>1562857.2</v>
      </c>
      <c r="O199" s="156">
        <v>0.5217391304347826</v>
      </c>
      <c r="P199" s="171">
        <v>45243</v>
      </c>
      <c r="Q199" s="171">
        <v>45244</v>
      </c>
      <c r="R199" s="171">
        <v>45251</v>
      </c>
      <c r="S199" s="174">
        <v>0.6956521739130435</v>
      </c>
      <c r="T199" s="133" t="s">
        <v>725</v>
      </c>
      <c r="U199" s="133"/>
    </row>
    <row r="200" spans="2:21" ht="86.25" customHeight="1">
      <c r="B200" s="121"/>
      <c r="C200" s="121"/>
      <c r="D200" s="121"/>
      <c r="E200" s="121"/>
      <c r="F200" s="121"/>
      <c r="G200" s="121"/>
      <c r="H200" s="121"/>
      <c r="I200" s="121"/>
      <c r="J200" s="121"/>
      <c r="K200" s="121"/>
      <c r="L200" s="136"/>
      <c r="M200" s="126"/>
      <c r="N200" s="182"/>
      <c r="O200" s="135"/>
      <c r="P200" s="136"/>
      <c r="Q200" s="136"/>
      <c r="R200" s="136"/>
      <c r="S200" s="149"/>
      <c r="T200" s="137"/>
      <c r="U200" s="137"/>
    </row>
    <row r="201" spans="2:21" ht="34.5" customHeight="1">
      <c r="B201" s="251" t="s">
        <v>276</v>
      </c>
      <c r="C201" s="251"/>
      <c r="D201" s="252"/>
      <c r="E201" s="113"/>
      <c r="F201" s="113">
        <v>93313174.6</v>
      </c>
      <c r="G201" s="113">
        <v>49951472.53</v>
      </c>
      <c r="H201" s="113">
        <v>65588927.07</v>
      </c>
      <c r="I201" s="113"/>
      <c r="J201" s="113"/>
      <c r="K201" s="112">
        <f>SUM(E201:J201)</f>
        <v>208853574.2</v>
      </c>
      <c r="L201" s="129"/>
      <c r="M201" s="125"/>
      <c r="N201" s="125"/>
      <c r="O201" s="129"/>
      <c r="P201" s="130"/>
      <c r="Q201" s="130"/>
      <c r="R201" s="130"/>
      <c r="S201" s="153"/>
      <c r="T201" s="130"/>
      <c r="U201" s="130"/>
    </row>
    <row r="202" spans="2:21" ht="86.25" customHeight="1">
      <c r="B202" s="111">
        <v>129</v>
      </c>
      <c r="C202" s="110" t="s">
        <v>463</v>
      </c>
      <c r="D202" s="109" t="s">
        <v>464</v>
      </c>
      <c r="E202" s="105"/>
      <c r="F202" s="105"/>
      <c r="G202" s="105"/>
      <c r="H202" s="105"/>
      <c r="I202" s="105"/>
      <c r="J202" s="105"/>
      <c r="K202" s="108"/>
      <c r="L202" s="132"/>
      <c r="M202" s="122"/>
      <c r="N202" s="183"/>
      <c r="O202" s="131"/>
      <c r="P202" s="134"/>
      <c r="Q202" s="134"/>
      <c r="R202" s="134"/>
      <c r="S202" s="154"/>
      <c r="T202" s="133"/>
      <c r="U202" s="133"/>
    </row>
    <row r="203" spans="2:21" ht="86.25" customHeight="1">
      <c r="B203" s="101">
        <v>130</v>
      </c>
      <c r="C203" s="107" t="s">
        <v>465</v>
      </c>
      <c r="D203" s="106" t="s">
        <v>466</v>
      </c>
      <c r="E203" s="105"/>
      <c r="F203" s="105"/>
      <c r="G203" s="105"/>
      <c r="H203" s="105"/>
      <c r="I203" s="105"/>
      <c r="J203" s="105"/>
      <c r="K203" s="104"/>
      <c r="L203" s="132"/>
      <c r="M203" s="122"/>
      <c r="N203" s="183"/>
      <c r="O203" s="131"/>
      <c r="P203" s="132"/>
      <c r="Q203" s="132"/>
      <c r="R203" s="132"/>
      <c r="S203" s="154"/>
      <c r="T203" s="133"/>
      <c r="U203" s="133"/>
    </row>
    <row r="204" spans="2:21" ht="86.25" customHeight="1">
      <c r="B204" s="101">
        <v>131</v>
      </c>
      <c r="C204" s="107" t="s">
        <v>467</v>
      </c>
      <c r="D204" s="106" t="s">
        <v>565</v>
      </c>
      <c r="E204" s="105"/>
      <c r="F204" s="105"/>
      <c r="G204" s="105"/>
      <c r="H204" s="105"/>
      <c r="I204" s="105"/>
      <c r="J204" s="105"/>
      <c r="K204" s="104"/>
      <c r="L204" s="132"/>
      <c r="M204" s="122"/>
      <c r="N204" s="183"/>
      <c r="O204" s="131"/>
      <c r="P204" s="132"/>
      <c r="Q204" s="132"/>
      <c r="R204" s="132"/>
      <c r="S204" s="154"/>
      <c r="T204" s="133"/>
      <c r="U204" s="133"/>
    </row>
    <row r="205" spans="2:21" ht="86.25" customHeight="1">
      <c r="B205" s="101">
        <v>132</v>
      </c>
      <c r="C205" s="107" t="s">
        <v>468</v>
      </c>
      <c r="D205" s="106" t="s">
        <v>566</v>
      </c>
      <c r="E205" s="105"/>
      <c r="F205" s="105"/>
      <c r="G205" s="105"/>
      <c r="H205" s="105"/>
      <c r="I205" s="105"/>
      <c r="J205" s="105"/>
      <c r="K205" s="104"/>
      <c r="L205" s="132"/>
      <c r="M205" s="122"/>
      <c r="N205" s="183"/>
      <c r="O205" s="131"/>
      <c r="P205" s="134"/>
      <c r="Q205" s="134"/>
      <c r="R205" s="134"/>
      <c r="S205" s="154"/>
      <c r="T205" s="133"/>
      <c r="U205" s="133"/>
    </row>
    <row r="206" spans="2:21" ht="86.25" customHeight="1">
      <c r="B206" s="101">
        <v>133</v>
      </c>
      <c r="C206" s="107" t="s">
        <v>469</v>
      </c>
      <c r="D206" s="106" t="s">
        <v>567</v>
      </c>
      <c r="E206" s="105"/>
      <c r="F206" s="105"/>
      <c r="G206" s="105"/>
      <c r="H206" s="105"/>
      <c r="I206" s="105"/>
      <c r="J206" s="105"/>
      <c r="K206" s="104"/>
      <c r="L206" s="132"/>
      <c r="M206" s="122"/>
      <c r="N206" s="183"/>
      <c r="O206" s="131"/>
      <c r="P206" s="132"/>
      <c r="Q206" s="132"/>
      <c r="R206" s="132"/>
      <c r="S206" s="154"/>
      <c r="T206" s="133"/>
      <c r="U206" s="133"/>
    </row>
    <row r="207" spans="2:21" ht="86.25" customHeight="1">
      <c r="B207" s="101">
        <v>134</v>
      </c>
      <c r="C207" s="107" t="s">
        <v>470</v>
      </c>
      <c r="D207" s="106" t="s">
        <v>471</v>
      </c>
      <c r="E207" s="105"/>
      <c r="F207" s="105"/>
      <c r="G207" s="105"/>
      <c r="H207" s="105"/>
      <c r="I207" s="105"/>
      <c r="J207" s="105"/>
      <c r="K207" s="104"/>
      <c r="L207" s="132"/>
      <c r="M207" s="122"/>
      <c r="N207" s="183"/>
      <c r="O207" s="131"/>
      <c r="P207" s="132"/>
      <c r="Q207" s="132"/>
      <c r="R207" s="132"/>
      <c r="S207" s="154"/>
      <c r="T207" s="133"/>
      <c r="U207" s="133"/>
    </row>
    <row r="208" spans="2:21" ht="86.25" customHeight="1">
      <c r="B208" s="101">
        <v>135</v>
      </c>
      <c r="C208" s="107" t="s">
        <v>472</v>
      </c>
      <c r="D208" s="106" t="s">
        <v>473</v>
      </c>
      <c r="E208" s="105"/>
      <c r="F208" s="105"/>
      <c r="G208" s="105"/>
      <c r="H208" s="105"/>
      <c r="I208" s="105"/>
      <c r="J208" s="105"/>
      <c r="K208" s="104"/>
      <c r="L208" s="132"/>
      <c r="M208" s="122"/>
      <c r="N208" s="183"/>
      <c r="O208" s="131"/>
      <c r="P208" s="134"/>
      <c r="Q208" s="134"/>
      <c r="R208" s="134"/>
      <c r="S208" s="154"/>
      <c r="T208" s="133"/>
      <c r="U208" s="133"/>
    </row>
    <row r="209" spans="2:21" ht="86.25" customHeight="1">
      <c r="B209" s="101">
        <v>136</v>
      </c>
      <c r="C209" s="107" t="s">
        <v>502</v>
      </c>
      <c r="D209" s="106" t="s">
        <v>503</v>
      </c>
      <c r="E209" s="105"/>
      <c r="F209" s="105"/>
      <c r="G209" s="105"/>
      <c r="H209" s="105"/>
      <c r="I209" s="105"/>
      <c r="J209" s="105"/>
      <c r="K209" s="104"/>
      <c r="L209" s="170" t="s">
        <v>731</v>
      </c>
      <c r="M209" s="122">
        <v>300000</v>
      </c>
      <c r="N209" s="183">
        <v>1195097.54</v>
      </c>
      <c r="O209" s="156">
        <v>0.5217391304347826</v>
      </c>
      <c r="P209" s="175">
        <v>45243</v>
      </c>
      <c r="Q209" s="159">
        <v>45244</v>
      </c>
      <c r="R209" s="159">
        <v>45251</v>
      </c>
      <c r="S209" s="161">
        <v>0.6956521739130435</v>
      </c>
      <c r="T209" s="133" t="s">
        <v>725</v>
      </c>
      <c r="U209" s="133"/>
    </row>
    <row r="210" spans="2:21" ht="86.25" customHeight="1">
      <c r="B210" s="101">
        <v>137</v>
      </c>
      <c r="C210" s="107" t="s">
        <v>474</v>
      </c>
      <c r="D210" s="106" t="s">
        <v>568</v>
      </c>
      <c r="E210" s="105"/>
      <c r="F210" s="105"/>
      <c r="G210" s="105"/>
      <c r="H210" s="105"/>
      <c r="I210" s="105"/>
      <c r="J210" s="105"/>
      <c r="K210" s="104"/>
      <c r="L210" s="132"/>
      <c r="M210" s="122"/>
      <c r="N210" s="183"/>
      <c r="O210" s="131"/>
      <c r="P210" s="132"/>
      <c r="Q210" s="132"/>
      <c r="R210" s="132"/>
      <c r="S210" s="154"/>
      <c r="T210" s="133"/>
      <c r="U210" s="133"/>
    </row>
    <row r="211" spans="2:21" ht="86.25" customHeight="1">
      <c r="B211" s="101">
        <v>138</v>
      </c>
      <c r="C211" s="107" t="s">
        <v>504</v>
      </c>
      <c r="D211" s="106" t="s">
        <v>569</v>
      </c>
      <c r="E211" s="105"/>
      <c r="F211" s="105"/>
      <c r="G211" s="105"/>
      <c r="H211" s="105"/>
      <c r="I211" s="105"/>
      <c r="J211" s="105"/>
      <c r="K211" s="104"/>
      <c r="L211" s="170" t="s">
        <v>731</v>
      </c>
      <c r="M211" s="122">
        <v>1000000</v>
      </c>
      <c r="N211" s="122" t="s">
        <v>759</v>
      </c>
      <c r="O211" s="156">
        <v>0.6086956521739131</v>
      </c>
      <c r="P211" s="175">
        <v>45243</v>
      </c>
      <c r="Q211" s="159">
        <v>45245</v>
      </c>
      <c r="R211" s="159">
        <v>45253</v>
      </c>
      <c r="S211" s="161">
        <v>0.6956521739130435</v>
      </c>
      <c r="T211" s="162" t="s">
        <v>758</v>
      </c>
      <c r="U211" s="133"/>
    </row>
    <row r="212" spans="2:21" ht="86.25" customHeight="1">
      <c r="B212" s="101">
        <v>139</v>
      </c>
      <c r="C212" s="107" t="s">
        <v>505</v>
      </c>
      <c r="D212" s="106" t="s">
        <v>570</v>
      </c>
      <c r="E212" s="105"/>
      <c r="F212" s="105"/>
      <c r="G212" s="105"/>
      <c r="H212" s="105"/>
      <c r="I212" s="105"/>
      <c r="J212" s="105"/>
      <c r="K212" s="104"/>
      <c r="L212" s="132"/>
      <c r="M212" s="122"/>
      <c r="N212" s="183"/>
      <c r="O212" s="131"/>
      <c r="P212" s="132"/>
      <c r="Q212" s="132"/>
      <c r="R212" s="132"/>
      <c r="S212" s="154"/>
      <c r="T212" s="133"/>
      <c r="U212" s="133"/>
    </row>
    <row r="213" spans="1:21" s="2" customFormat="1" ht="86.25" customHeight="1">
      <c r="A213" s="177"/>
      <c r="B213" s="101">
        <v>140</v>
      </c>
      <c r="C213" s="101" t="s">
        <v>594</v>
      </c>
      <c r="D213" s="103" t="s">
        <v>603</v>
      </c>
      <c r="E213" s="99"/>
      <c r="F213" s="99"/>
      <c r="G213" s="99"/>
      <c r="H213" s="99"/>
      <c r="I213" s="99"/>
      <c r="J213" s="99"/>
      <c r="K213" s="102"/>
      <c r="L213" s="136"/>
      <c r="M213" s="126"/>
      <c r="N213" s="182"/>
      <c r="O213" s="135">
        <v>0.041666666666666664</v>
      </c>
      <c r="P213" s="136"/>
      <c r="Q213" s="136"/>
      <c r="R213" s="136"/>
      <c r="S213" s="149"/>
      <c r="T213" s="137"/>
      <c r="U213" s="137"/>
    </row>
    <row r="214" spans="1:21" s="2" customFormat="1" ht="86.25" customHeight="1">
      <c r="A214" s="177"/>
      <c r="B214" s="101">
        <v>141</v>
      </c>
      <c r="C214" s="101" t="s">
        <v>595</v>
      </c>
      <c r="D214" s="103" t="s">
        <v>604</v>
      </c>
      <c r="E214" s="99"/>
      <c r="F214" s="99"/>
      <c r="G214" s="99"/>
      <c r="H214" s="99"/>
      <c r="I214" s="99"/>
      <c r="J214" s="99"/>
      <c r="K214" s="102"/>
      <c r="L214" s="136"/>
      <c r="M214" s="126"/>
      <c r="N214" s="182"/>
      <c r="O214" s="135">
        <v>0.041666666666666664</v>
      </c>
      <c r="P214" s="138"/>
      <c r="Q214" s="138"/>
      <c r="R214" s="138"/>
      <c r="S214" s="149"/>
      <c r="T214" s="137"/>
      <c r="U214" s="137"/>
    </row>
    <row r="215" spans="1:21" s="2" customFormat="1" ht="86.25" customHeight="1">
      <c r="A215" s="177"/>
      <c r="B215" s="101">
        <v>142</v>
      </c>
      <c r="C215" s="101" t="s">
        <v>696</v>
      </c>
      <c r="D215" s="103" t="s">
        <v>695</v>
      </c>
      <c r="E215" s="99"/>
      <c r="F215" s="99"/>
      <c r="G215" s="99"/>
      <c r="H215" s="99"/>
      <c r="I215" s="99"/>
      <c r="J215" s="99"/>
      <c r="K215" s="102"/>
      <c r="L215" s="136"/>
      <c r="M215" s="126"/>
      <c r="N215" s="182"/>
      <c r="O215" s="135">
        <v>0.0416666666666667</v>
      </c>
      <c r="P215" s="138">
        <v>45341</v>
      </c>
      <c r="Q215" s="138">
        <v>45342</v>
      </c>
      <c r="R215" s="138">
        <v>45351</v>
      </c>
      <c r="S215" s="149"/>
      <c r="T215" s="147" t="s">
        <v>694</v>
      </c>
      <c r="U215" s="137"/>
    </row>
    <row r="216" spans="1:21" s="2" customFormat="1" ht="86.25" customHeight="1">
      <c r="A216" s="177"/>
      <c r="B216" s="101">
        <v>143</v>
      </c>
      <c r="C216" s="101" t="s">
        <v>698</v>
      </c>
      <c r="D216" s="103" t="s">
        <v>699</v>
      </c>
      <c r="E216" s="99"/>
      <c r="F216" s="99"/>
      <c r="G216" s="99"/>
      <c r="H216" s="99"/>
      <c r="I216" s="99"/>
      <c r="J216" s="99"/>
      <c r="K216" s="102"/>
      <c r="L216" s="136"/>
      <c r="M216" s="126"/>
      <c r="N216" s="182"/>
      <c r="O216" s="135">
        <v>0.0416666666666667</v>
      </c>
      <c r="P216" s="138">
        <v>45341</v>
      </c>
      <c r="Q216" s="138">
        <v>45342</v>
      </c>
      <c r="R216" s="138">
        <v>45351</v>
      </c>
      <c r="S216" s="149"/>
      <c r="T216" s="147" t="s">
        <v>697</v>
      </c>
      <c r="U216" s="137"/>
    </row>
    <row r="217" spans="1:21" s="2" customFormat="1" ht="86.25" customHeight="1">
      <c r="A217" s="177"/>
      <c r="B217" s="101">
        <v>144</v>
      </c>
      <c r="C217" s="101" t="s">
        <v>596</v>
      </c>
      <c r="D217" s="103" t="s">
        <v>475</v>
      </c>
      <c r="E217" s="99"/>
      <c r="F217" s="99"/>
      <c r="G217" s="99"/>
      <c r="H217" s="99"/>
      <c r="I217" s="99"/>
      <c r="J217" s="99"/>
      <c r="K217" s="102"/>
      <c r="L217" s="136"/>
      <c r="M217" s="126"/>
      <c r="N217" s="182"/>
      <c r="O217" s="135">
        <v>0.0416666666666667</v>
      </c>
      <c r="P217" s="138"/>
      <c r="Q217" s="138"/>
      <c r="R217" s="138"/>
      <c r="S217" s="149"/>
      <c r="T217" s="137"/>
      <c r="U217" s="137"/>
    </row>
    <row r="218" spans="1:21" s="2" customFormat="1" ht="86.25" customHeight="1">
      <c r="A218" s="177"/>
      <c r="B218" s="101">
        <v>145</v>
      </c>
      <c r="C218" s="101" t="s">
        <v>597</v>
      </c>
      <c r="D218" s="103" t="s">
        <v>476</v>
      </c>
      <c r="E218" s="99"/>
      <c r="F218" s="99"/>
      <c r="G218" s="99"/>
      <c r="H218" s="99"/>
      <c r="I218" s="99"/>
      <c r="J218" s="99"/>
      <c r="K218" s="102"/>
      <c r="L218" s="136"/>
      <c r="M218" s="126"/>
      <c r="N218" s="182"/>
      <c r="O218" s="135">
        <v>0.0416666666666667</v>
      </c>
      <c r="P218" s="136"/>
      <c r="Q218" s="136"/>
      <c r="R218" s="136"/>
      <c r="S218" s="149"/>
      <c r="T218" s="137"/>
      <c r="U218" s="137"/>
    </row>
    <row r="219" spans="1:21" s="2" customFormat="1" ht="86.25" customHeight="1">
      <c r="A219" s="177"/>
      <c r="B219" s="101">
        <v>146</v>
      </c>
      <c r="C219" s="101" t="s">
        <v>608</v>
      </c>
      <c r="D219" s="103" t="s">
        <v>477</v>
      </c>
      <c r="E219" s="99"/>
      <c r="F219" s="99"/>
      <c r="G219" s="99"/>
      <c r="H219" s="99"/>
      <c r="I219" s="99"/>
      <c r="J219" s="99"/>
      <c r="K219" s="102"/>
      <c r="L219" s="136"/>
      <c r="M219" s="126"/>
      <c r="N219" s="182"/>
      <c r="O219" s="135">
        <v>0.0416666666666667</v>
      </c>
      <c r="P219" s="136"/>
      <c r="Q219" s="136"/>
      <c r="R219" s="136"/>
      <c r="S219" s="149"/>
      <c r="T219" s="137"/>
      <c r="U219" s="137"/>
    </row>
    <row r="220" spans="1:21" s="2" customFormat="1" ht="86.25" customHeight="1">
      <c r="A220" s="177"/>
      <c r="B220" s="101">
        <v>147</v>
      </c>
      <c r="C220" s="101" t="s">
        <v>609</v>
      </c>
      <c r="D220" s="103" t="s">
        <v>701</v>
      </c>
      <c r="E220" s="99"/>
      <c r="F220" s="99"/>
      <c r="G220" s="99"/>
      <c r="H220" s="99"/>
      <c r="I220" s="99"/>
      <c r="J220" s="99"/>
      <c r="K220" s="102"/>
      <c r="L220" s="136"/>
      <c r="M220" s="126"/>
      <c r="N220" s="182"/>
      <c r="O220" s="135">
        <v>0.0416666666666667</v>
      </c>
      <c r="P220" s="138">
        <v>45341</v>
      </c>
      <c r="Q220" s="138">
        <v>45342</v>
      </c>
      <c r="R220" s="138">
        <v>45351</v>
      </c>
      <c r="S220" s="149"/>
      <c r="T220" s="147" t="s">
        <v>700</v>
      </c>
      <c r="U220" s="137"/>
    </row>
    <row r="221" spans="1:21" s="2" customFormat="1" ht="86.25" customHeight="1">
      <c r="A221" s="177"/>
      <c r="B221" s="101">
        <v>148</v>
      </c>
      <c r="C221" s="101" t="s">
        <v>703</v>
      </c>
      <c r="D221" s="103" t="s">
        <v>701</v>
      </c>
      <c r="E221" s="99"/>
      <c r="F221" s="99"/>
      <c r="G221" s="99"/>
      <c r="H221" s="99"/>
      <c r="I221" s="99"/>
      <c r="J221" s="99"/>
      <c r="K221" s="102"/>
      <c r="L221" s="136"/>
      <c r="M221" s="126"/>
      <c r="N221" s="182"/>
      <c r="O221" s="135">
        <v>0.0416666666666667</v>
      </c>
      <c r="P221" s="138">
        <v>45341</v>
      </c>
      <c r="Q221" s="138">
        <v>45342</v>
      </c>
      <c r="R221" s="138">
        <v>45352</v>
      </c>
      <c r="S221" s="149"/>
      <c r="T221" s="147" t="s">
        <v>702</v>
      </c>
      <c r="U221" s="137"/>
    </row>
    <row r="222" spans="1:21" s="2" customFormat="1" ht="86.25" customHeight="1">
      <c r="A222" s="177"/>
      <c r="B222" s="101">
        <v>149</v>
      </c>
      <c r="C222" s="101" t="s">
        <v>610</v>
      </c>
      <c r="D222" s="103" t="s">
        <v>478</v>
      </c>
      <c r="E222" s="99"/>
      <c r="F222" s="99"/>
      <c r="G222" s="99"/>
      <c r="H222" s="99"/>
      <c r="I222" s="99"/>
      <c r="J222" s="99"/>
      <c r="K222" s="102"/>
      <c r="L222" s="136"/>
      <c r="M222" s="126"/>
      <c r="N222" s="182"/>
      <c r="O222" s="135">
        <v>0.0416666666666667</v>
      </c>
      <c r="P222" s="136"/>
      <c r="Q222" s="136"/>
      <c r="R222" s="136"/>
      <c r="S222" s="149"/>
      <c r="T222" s="137"/>
      <c r="U222" s="137"/>
    </row>
    <row r="223" spans="1:21" s="2" customFormat="1" ht="86.25" customHeight="1">
      <c r="A223" s="177"/>
      <c r="B223" s="101">
        <v>150</v>
      </c>
      <c r="C223" s="101" t="s">
        <v>672</v>
      </c>
      <c r="D223" s="103" t="s">
        <v>673</v>
      </c>
      <c r="E223" s="99"/>
      <c r="F223" s="99"/>
      <c r="G223" s="99"/>
      <c r="H223" s="99"/>
      <c r="I223" s="99"/>
      <c r="J223" s="99"/>
      <c r="K223" s="102"/>
      <c r="L223" s="136"/>
      <c r="M223" s="126"/>
      <c r="N223" s="182">
        <v>14422620.04</v>
      </c>
      <c r="O223" s="135">
        <v>0.0416666666666667</v>
      </c>
      <c r="P223" s="138">
        <v>45335</v>
      </c>
      <c r="Q223" s="138">
        <v>45336</v>
      </c>
      <c r="R223" s="138">
        <v>45345</v>
      </c>
      <c r="S223" s="149" t="s">
        <v>736</v>
      </c>
      <c r="T223" s="147" t="s">
        <v>674</v>
      </c>
      <c r="U223" s="137"/>
    </row>
    <row r="224" spans="1:21" s="2" customFormat="1" ht="86.25" customHeight="1">
      <c r="A224" s="177"/>
      <c r="B224" s="142"/>
      <c r="C224" s="101" t="s">
        <v>641</v>
      </c>
      <c r="D224" s="144" t="s">
        <v>642</v>
      </c>
      <c r="E224" s="145"/>
      <c r="F224" s="145"/>
      <c r="G224" s="145"/>
      <c r="H224" s="145"/>
      <c r="I224" s="145"/>
      <c r="J224" s="145"/>
      <c r="K224" s="145"/>
      <c r="L224" s="136"/>
      <c r="M224" s="126"/>
      <c r="N224" s="182"/>
      <c r="O224" s="146" t="s">
        <v>639</v>
      </c>
      <c r="P224" s="138"/>
      <c r="Q224" s="138"/>
      <c r="R224" s="138"/>
      <c r="S224" s="149"/>
      <c r="T224" s="137"/>
      <c r="U224" s="137"/>
    </row>
    <row r="225" spans="1:21" s="2" customFormat="1" ht="86.25" customHeight="1">
      <c r="A225" s="177"/>
      <c r="B225" s="142"/>
      <c r="C225" s="101" t="s">
        <v>760</v>
      </c>
      <c r="D225" s="144" t="s">
        <v>761</v>
      </c>
      <c r="E225" s="145"/>
      <c r="F225" s="145"/>
      <c r="G225" s="145"/>
      <c r="H225" s="145"/>
      <c r="I225" s="145"/>
      <c r="J225" s="145"/>
      <c r="K225" s="145"/>
      <c r="L225" s="136"/>
      <c r="M225" s="126"/>
      <c r="N225" s="182"/>
      <c r="O225" s="146" t="s">
        <v>639</v>
      </c>
      <c r="P225" s="138"/>
      <c r="Q225" s="138"/>
      <c r="R225" s="138">
        <v>45370</v>
      </c>
      <c r="S225" s="149"/>
      <c r="T225" s="137" t="s">
        <v>762</v>
      </c>
      <c r="U225" s="137"/>
    </row>
    <row r="226" spans="1:21" s="2" customFormat="1" ht="86.25" customHeight="1">
      <c r="A226" s="177"/>
      <c r="B226" s="142"/>
      <c r="C226" s="101" t="s">
        <v>704</v>
      </c>
      <c r="D226" s="144" t="s">
        <v>643</v>
      </c>
      <c r="E226" s="145"/>
      <c r="F226" s="145"/>
      <c r="G226" s="145"/>
      <c r="H226" s="145"/>
      <c r="I226" s="145"/>
      <c r="J226" s="145"/>
      <c r="K226" s="145"/>
      <c r="L226" s="136"/>
      <c r="M226" s="126"/>
      <c r="N226" s="182"/>
      <c r="O226" s="146" t="s">
        <v>639</v>
      </c>
      <c r="P226" s="138">
        <v>45341</v>
      </c>
      <c r="Q226" s="138">
        <v>45342</v>
      </c>
      <c r="R226" s="138">
        <v>45352</v>
      </c>
      <c r="S226" s="149"/>
      <c r="T226" s="147"/>
      <c r="U226" s="137"/>
    </row>
    <row r="227" spans="1:21" s="2" customFormat="1" ht="86.25" customHeight="1">
      <c r="A227" s="177"/>
      <c r="B227" s="141"/>
      <c r="C227" s="141"/>
      <c r="D227" s="141"/>
      <c r="E227" s="141"/>
      <c r="F227" s="141"/>
      <c r="G227" s="141"/>
      <c r="H227" s="141"/>
      <c r="I227" s="141"/>
      <c r="J227" s="141"/>
      <c r="K227" s="141"/>
      <c r="L227" s="136"/>
      <c r="M227" s="126"/>
      <c r="N227" s="182"/>
      <c r="O227" s="135"/>
      <c r="P227" s="136"/>
      <c r="Q227" s="136"/>
      <c r="R227" s="136"/>
      <c r="S227" s="149"/>
      <c r="T227" s="137"/>
      <c r="U227" s="137"/>
    </row>
    <row r="228" spans="2:21" ht="34.5" customHeight="1">
      <c r="B228" s="251" t="s">
        <v>275</v>
      </c>
      <c r="C228" s="251"/>
      <c r="D228" s="252"/>
      <c r="E228" s="113"/>
      <c r="F228" s="113">
        <v>48063983.650000006</v>
      </c>
      <c r="G228" s="113"/>
      <c r="H228" s="113"/>
      <c r="I228" s="113"/>
      <c r="J228" s="113"/>
      <c r="K228" s="112">
        <f>SUM(E228:J228)</f>
        <v>48063983.650000006</v>
      </c>
      <c r="L228" s="129"/>
      <c r="M228" s="125"/>
      <c r="N228" s="125"/>
      <c r="O228" s="129"/>
      <c r="P228" s="130"/>
      <c r="Q228" s="130"/>
      <c r="R228" s="130"/>
      <c r="S228" s="153"/>
      <c r="T228" s="130"/>
      <c r="U228" s="130"/>
    </row>
    <row r="229" spans="2:21" ht="86.25" customHeight="1">
      <c r="B229" s="111">
        <v>151</v>
      </c>
      <c r="C229" s="110" t="s">
        <v>479</v>
      </c>
      <c r="D229" s="109" t="s">
        <v>480</v>
      </c>
      <c r="E229" s="105"/>
      <c r="F229" s="105"/>
      <c r="G229" s="105"/>
      <c r="H229" s="105"/>
      <c r="I229" s="105"/>
      <c r="J229" s="105"/>
      <c r="K229" s="108"/>
      <c r="L229" s="132"/>
      <c r="M229" s="122"/>
      <c r="N229" s="183"/>
      <c r="O229" s="131"/>
      <c r="P229" s="134"/>
      <c r="Q229" s="134"/>
      <c r="R229" s="134"/>
      <c r="S229" s="154"/>
      <c r="T229" s="133"/>
      <c r="U229" s="133"/>
    </row>
    <row r="230" spans="2:21" ht="86.25" customHeight="1">
      <c r="B230" s="101">
        <v>152</v>
      </c>
      <c r="C230" s="107" t="s">
        <v>481</v>
      </c>
      <c r="D230" s="106" t="s">
        <v>571</v>
      </c>
      <c r="E230" s="105"/>
      <c r="F230" s="105"/>
      <c r="G230" s="105"/>
      <c r="H230" s="105"/>
      <c r="I230" s="105"/>
      <c r="J230" s="105"/>
      <c r="K230" s="104"/>
      <c r="L230" s="132"/>
      <c r="M230" s="122"/>
      <c r="N230" s="183"/>
      <c r="O230" s="131"/>
      <c r="P230" s="132"/>
      <c r="Q230" s="132"/>
      <c r="R230" s="132"/>
      <c r="S230" s="154"/>
      <c r="T230" s="133"/>
      <c r="U230" s="133"/>
    </row>
    <row r="231" spans="2:21" ht="86.25" customHeight="1">
      <c r="B231" s="101">
        <v>153</v>
      </c>
      <c r="C231" s="107" t="s">
        <v>482</v>
      </c>
      <c r="D231" s="106" t="s">
        <v>483</v>
      </c>
      <c r="E231" s="105"/>
      <c r="F231" s="105"/>
      <c r="G231" s="105"/>
      <c r="H231" s="105"/>
      <c r="I231" s="105"/>
      <c r="J231" s="105"/>
      <c r="K231" s="104"/>
      <c r="L231" s="132"/>
      <c r="M231" s="122"/>
      <c r="N231" s="183"/>
      <c r="O231" s="131"/>
      <c r="P231" s="132"/>
      <c r="Q231" s="132"/>
      <c r="R231" s="132"/>
      <c r="S231" s="154"/>
      <c r="T231" s="133"/>
      <c r="U231" s="133"/>
    </row>
    <row r="232" spans="2:21" ht="86.25" customHeight="1">
      <c r="B232" s="121"/>
      <c r="C232" s="121"/>
      <c r="D232" s="121"/>
      <c r="E232" s="121"/>
      <c r="F232" s="121"/>
      <c r="G232" s="121"/>
      <c r="H232" s="121"/>
      <c r="I232" s="121"/>
      <c r="J232" s="121"/>
      <c r="K232" s="121"/>
      <c r="L232" s="136"/>
      <c r="M232" s="126"/>
      <c r="N232" s="182"/>
      <c r="O232" s="135"/>
      <c r="P232" s="138"/>
      <c r="Q232" s="138"/>
      <c r="R232" s="138"/>
      <c r="S232" s="149"/>
      <c r="T232" s="137"/>
      <c r="U232" s="137"/>
    </row>
    <row r="233" spans="2:21" ht="34.5" customHeight="1">
      <c r="B233" s="251" t="s">
        <v>274</v>
      </c>
      <c r="C233" s="251"/>
      <c r="D233" s="252"/>
      <c r="E233" s="113"/>
      <c r="F233" s="113">
        <v>22547471.65</v>
      </c>
      <c r="G233" s="113"/>
      <c r="H233" s="113"/>
      <c r="I233" s="113"/>
      <c r="J233" s="113"/>
      <c r="K233" s="112">
        <f>SUM(E233:J233)</f>
        <v>22547471.65</v>
      </c>
      <c r="L233" s="129"/>
      <c r="M233" s="125"/>
      <c r="N233" s="125"/>
      <c r="O233" s="129"/>
      <c r="P233" s="130"/>
      <c r="Q233" s="130"/>
      <c r="R233" s="130"/>
      <c r="S233" s="153"/>
      <c r="T233" s="130"/>
      <c r="U233" s="130"/>
    </row>
    <row r="234" spans="2:22" ht="86.25" customHeight="1">
      <c r="B234" s="116">
        <v>154</v>
      </c>
      <c r="C234" s="115" t="s">
        <v>484</v>
      </c>
      <c r="D234" s="114" t="s">
        <v>572</v>
      </c>
      <c r="E234" s="105"/>
      <c r="F234" s="105"/>
      <c r="G234" s="105"/>
      <c r="H234" s="105"/>
      <c r="I234" s="105"/>
      <c r="J234" s="105"/>
      <c r="K234" s="105"/>
      <c r="L234" s="170" t="s">
        <v>763</v>
      </c>
      <c r="M234" s="122">
        <v>1500000</v>
      </c>
      <c r="N234" s="122">
        <v>2979772</v>
      </c>
      <c r="O234" s="156">
        <v>0.043478260869565216</v>
      </c>
      <c r="P234" s="171">
        <v>45008</v>
      </c>
      <c r="Q234" s="171">
        <v>45009</v>
      </c>
      <c r="R234" s="171">
        <v>45035</v>
      </c>
      <c r="S234" s="172">
        <v>0.2608695652173913</v>
      </c>
      <c r="T234" s="189" t="s">
        <v>767</v>
      </c>
      <c r="U234" s="189" t="s">
        <v>764</v>
      </c>
      <c r="V234" s="190"/>
    </row>
    <row r="235" spans="2:21" ht="86.25" customHeight="1">
      <c r="B235" s="101">
        <v>155</v>
      </c>
      <c r="C235" s="107" t="s">
        <v>485</v>
      </c>
      <c r="D235" s="106" t="s">
        <v>573</v>
      </c>
      <c r="E235" s="105"/>
      <c r="F235" s="105"/>
      <c r="G235" s="105"/>
      <c r="H235" s="105"/>
      <c r="I235" s="105"/>
      <c r="J235" s="105"/>
      <c r="K235" s="104"/>
      <c r="L235" s="132" t="s">
        <v>763</v>
      </c>
      <c r="M235" s="122">
        <v>3000000</v>
      </c>
      <c r="N235" s="164">
        <v>8617845.15</v>
      </c>
      <c r="O235" s="131">
        <v>0.043478260869565216</v>
      </c>
      <c r="P235" s="134">
        <v>45008</v>
      </c>
      <c r="Q235" s="134">
        <v>45009</v>
      </c>
      <c r="R235" s="134">
        <v>45035</v>
      </c>
      <c r="S235" s="154" t="s">
        <v>765</v>
      </c>
      <c r="T235" s="188" t="s">
        <v>766</v>
      </c>
      <c r="U235" s="133" t="s">
        <v>764</v>
      </c>
    </row>
    <row r="236" spans="2:21" ht="86.25" customHeight="1">
      <c r="B236" s="101">
        <v>156</v>
      </c>
      <c r="C236" s="107" t="s">
        <v>486</v>
      </c>
      <c r="D236" s="106" t="s">
        <v>574</v>
      </c>
      <c r="E236" s="105"/>
      <c r="F236" s="105"/>
      <c r="G236" s="105"/>
      <c r="H236" s="105"/>
      <c r="I236" s="105"/>
      <c r="J236" s="105"/>
      <c r="K236" s="104"/>
      <c r="L236" s="132"/>
      <c r="M236" s="122"/>
      <c r="N236" s="183"/>
      <c r="O236" s="131"/>
      <c r="P236" s="132"/>
      <c r="Q236" s="132"/>
      <c r="R236" s="132"/>
      <c r="S236" s="154"/>
      <c r="T236" s="133"/>
      <c r="U236" s="133"/>
    </row>
    <row r="237" spans="2:21" ht="86.25" customHeight="1">
      <c r="B237" s="121"/>
      <c r="C237" s="121"/>
      <c r="D237" s="121"/>
      <c r="E237" s="121"/>
      <c r="F237" s="121"/>
      <c r="G237" s="121"/>
      <c r="H237" s="121"/>
      <c r="I237" s="121"/>
      <c r="J237" s="121"/>
      <c r="K237" s="121"/>
      <c r="L237" s="136"/>
      <c r="M237" s="126"/>
      <c r="N237" s="182"/>
      <c r="O237" s="135"/>
      <c r="P237" s="136"/>
      <c r="Q237" s="136"/>
      <c r="R237" s="136"/>
      <c r="S237" s="149"/>
      <c r="T237" s="137"/>
      <c r="U237" s="137"/>
    </row>
    <row r="238" spans="2:21" ht="34.5" customHeight="1">
      <c r="B238" s="251" t="s">
        <v>507</v>
      </c>
      <c r="C238" s="251"/>
      <c r="D238" s="252"/>
      <c r="E238" s="113"/>
      <c r="F238" s="113"/>
      <c r="G238" s="113"/>
      <c r="H238" s="113"/>
      <c r="I238" s="113">
        <v>157500000</v>
      </c>
      <c r="J238" s="113"/>
      <c r="K238" s="112">
        <f>SUM(E238:J238)</f>
        <v>157500000</v>
      </c>
      <c r="L238" s="129"/>
      <c r="M238" s="125"/>
      <c r="N238" s="125"/>
      <c r="O238" s="129"/>
      <c r="P238" s="130"/>
      <c r="Q238" s="130"/>
      <c r="R238" s="130"/>
      <c r="S238" s="153"/>
      <c r="T238" s="130"/>
      <c r="U238" s="130"/>
    </row>
    <row r="239" spans="2:21" ht="86.25" customHeight="1">
      <c r="B239" s="121"/>
      <c r="C239" s="121"/>
      <c r="D239" s="121"/>
      <c r="E239" s="121"/>
      <c r="F239" s="121"/>
      <c r="G239" s="121"/>
      <c r="H239" s="121"/>
      <c r="I239" s="121"/>
      <c r="J239" s="121"/>
      <c r="K239" s="121"/>
      <c r="L239" s="136"/>
      <c r="M239" s="126"/>
      <c r="N239" s="182"/>
      <c r="O239" s="135"/>
      <c r="P239" s="136"/>
      <c r="Q239" s="136"/>
      <c r="R239" s="136"/>
      <c r="S239" s="149"/>
      <c r="T239" s="137"/>
      <c r="U239" s="137"/>
    </row>
    <row r="240" spans="2:21" ht="34.5" customHeight="1">
      <c r="B240" s="251" t="s">
        <v>612</v>
      </c>
      <c r="C240" s="251"/>
      <c r="D240" s="252"/>
      <c r="E240" s="113">
        <v>40080101.53</v>
      </c>
      <c r="F240" s="113"/>
      <c r="G240" s="113"/>
      <c r="H240" s="113"/>
      <c r="I240" s="113"/>
      <c r="J240" s="113"/>
      <c r="K240" s="112">
        <f>SUM(E240:J240)</f>
        <v>40080101.53</v>
      </c>
      <c r="L240" s="129"/>
      <c r="M240" s="125"/>
      <c r="N240" s="125"/>
      <c r="O240" s="129"/>
      <c r="P240" s="130"/>
      <c r="Q240" s="130"/>
      <c r="R240" s="130"/>
      <c r="S240" s="153"/>
      <c r="T240" s="130"/>
      <c r="U240" s="130"/>
    </row>
    <row r="241" spans="2:21" ht="86.25" customHeight="1">
      <c r="B241" s="111">
        <v>157</v>
      </c>
      <c r="C241" s="110" t="s">
        <v>487</v>
      </c>
      <c r="D241" s="109" t="s">
        <v>575</v>
      </c>
      <c r="E241" s="105"/>
      <c r="F241" s="105"/>
      <c r="G241" s="105"/>
      <c r="H241" s="105"/>
      <c r="I241" s="105"/>
      <c r="J241" s="105"/>
      <c r="K241" s="108"/>
      <c r="L241" s="132"/>
      <c r="M241" s="122"/>
      <c r="N241" s="183"/>
      <c r="O241" s="131"/>
      <c r="P241" s="134"/>
      <c r="Q241" s="134"/>
      <c r="R241" s="134"/>
      <c r="S241" s="154"/>
      <c r="T241" s="133"/>
      <c r="U241" s="133"/>
    </row>
    <row r="242" spans="2:21" ht="86.25" customHeight="1">
      <c r="B242" s="101">
        <v>158</v>
      </c>
      <c r="C242" s="107" t="s">
        <v>488</v>
      </c>
      <c r="D242" s="106" t="s">
        <v>576</v>
      </c>
      <c r="E242" s="105"/>
      <c r="F242" s="105"/>
      <c r="G242" s="105"/>
      <c r="H242" s="105"/>
      <c r="I242" s="105"/>
      <c r="J242" s="105"/>
      <c r="K242" s="104"/>
      <c r="L242" s="132"/>
      <c r="M242" s="122"/>
      <c r="N242" s="183"/>
      <c r="O242" s="131"/>
      <c r="P242" s="132"/>
      <c r="Q242" s="132"/>
      <c r="R242" s="132"/>
      <c r="S242" s="154"/>
      <c r="T242" s="133"/>
      <c r="U242" s="133"/>
    </row>
    <row r="243" spans="2:21" ht="86.25" customHeight="1">
      <c r="B243" s="101">
        <v>159</v>
      </c>
      <c r="C243" s="107" t="s">
        <v>489</v>
      </c>
      <c r="D243" s="106" t="s">
        <v>577</v>
      </c>
      <c r="E243" s="105"/>
      <c r="F243" s="105"/>
      <c r="G243" s="105"/>
      <c r="H243" s="105"/>
      <c r="I243" s="105"/>
      <c r="J243" s="105"/>
      <c r="K243" s="104"/>
      <c r="L243" s="132"/>
      <c r="M243" s="122"/>
      <c r="N243" s="183"/>
      <c r="O243" s="131"/>
      <c r="P243" s="132"/>
      <c r="Q243" s="132"/>
      <c r="R243" s="132"/>
      <c r="S243" s="154"/>
      <c r="T243" s="133"/>
      <c r="U243" s="133"/>
    </row>
    <row r="244" spans="2:21" ht="86.25" customHeight="1">
      <c r="B244" s="101">
        <v>160</v>
      </c>
      <c r="C244" s="107" t="s">
        <v>490</v>
      </c>
      <c r="D244" s="106" t="s">
        <v>578</v>
      </c>
      <c r="E244" s="105"/>
      <c r="F244" s="105"/>
      <c r="G244" s="105"/>
      <c r="H244" s="105"/>
      <c r="I244" s="105"/>
      <c r="J244" s="105"/>
      <c r="K244" s="104"/>
      <c r="L244" s="132"/>
      <c r="M244" s="122"/>
      <c r="N244" s="183"/>
      <c r="O244" s="131"/>
      <c r="P244" s="134"/>
      <c r="Q244" s="134"/>
      <c r="R244" s="134"/>
      <c r="S244" s="154"/>
      <c r="T244" s="133"/>
      <c r="U244" s="133"/>
    </row>
    <row r="245" spans="2:21" ht="86.25" customHeight="1">
      <c r="B245" s="101">
        <v>161</v>
      </c>
      <c r="C245" s="107" t="s">
        <v>491</v>
      </c>
      <c r="D245" s="106" t="s">
        <v>579</v>
      </c>
      <c r="E245" s="105"/>
      <c r="F245" s="105"/>
      <c r="G245" s="105"/>
      <c r="H245" s="105"/>
      <c r="I245" s="105"/>
      <c r="J245" s="105"/>
      <c r="K245" s="104"/>
      <c r="L245" s="132"/>
      <c r="M245" s="122"/>
      <c r="N245" s="183"/>
      <c r="O245" s="131"/>
      <c r="P245" s="132"/>
      <c r="Q245" s="132"/>
      <c r="R245" s="132"/>
      <c r="S245" s="154"/>
      <c r="T245" s="133"/>
      <c r="U245" s="133"/>
    </row>
    <row r="246" spans="2:21" ht="86.25" customHeight="1">
      <c r="B246" s="101">
        <v>162</v>
      </c>
      <c r="C246" s="107" t="s">
        <v>492</v>
      </c>
      <c r="D246" s="106" t="s">
        <v>580</v>
      </c>
      <c r="E246" s="105"/>
      <c r="F246" s="105"/>
      <c r="G246" s="105"/>
      <c r="H246" s="105"/>
      <c r="I246" s="105"/>
      <c r="J246" s="105"/>
      <c r="K246" s="104"/>
      <c r="L246" s="132"/>
      <c r="M246" s="122"/>
      <c r="N246" s="183"/>
      <c r="O246" s="131"/>
      <c r="P246" s="132"/>
      <c r="Q246" s="132"/>
      <c r="R246" s="132"/>
      <c r="S246" s="154"/>
      <c r="T246" s="133"/>
      <c r="U246" s="133"/>
    </row>
    <row r="247" spans="2:21" ht="86.25" customHeight="1">
      <c r="B247" s="101">
        <v>163</v>
      </c>
      <c r="C247" s="107" t="s">
        <v>493</v>
      </c>
      <c r="D247" s="106" t="s">
        <v>581</v>
      </c>
      <c r="E247" s="105"/>
      <c r="F247" s="105"/>
      <c r="G247" s="105"/>
      <c r="H247" s="105"/>
      <c r="I247" s="105"/>
      <c r="J247" s="105"/>
      <c r="K247" s="104"/>
      <c r="L247" s="132"/>
      <c r="M247" s="122"/>
      <c r="N247" s="183"/>
      <c r="O247" s="131"/>
      <c r="P247" s="134"/>
      <c r="Q247" s="134"/>
      <c r="R247" s="134"/>
      <c r="S247" s="154"/>
      <c r="T247" s="133"/>
      <c r="U247" s="133"/>
    </row>
    <row r="248" spans="2:21" ht="86.25" customHeight="1">
      <c r="B248" s="101">
        <v>164</v>
      </c>
      <c r="C248" s="107" t="s">
        <v>494</v>
      </c>
      <c r="D248" s="106" t="s">
        <v>582</v>
      </c>
      <c r="E248" s="105"/>
      <c r="F248" s="105"/>
      <c r="G248" s="105"/>
      <c r="H248" s="105"/>
      <c r="I248" s="105"/>
      <c r="J248" s="105"/>
      <c r="K248" s="104"/>
      <c r="L248" s="132"/>
      <c r="M248" s="122"/>
      <c r="N248" s="183"/>
      <c r="O248" s="131"/>
      <c r="P248" s="132"/>
      <c r="Q248" s="132"/>
      <c r="R248" s="132"/>
      <c r="S248" s="154"/>
      <c r="T248" s="133"/>
      <c r="U248" s="133"/>
    </row>
    <row r="249" spans="2:21" ht="86.25" customHeight="1">
      <c r="B249" s="101">
        <v>165</v>
      </c>
      <c r="C249" s="107" t="s">
        <v>495</v>
      </c>
      <c r="D249" s="106" t="s">
        <v>496</v>
      </c>
      <c r="E249" s="105"/>
      <c r="F249" s="105"/>
      <c r="G249" s="105"/>
      <c r="H249" s="105"/>
      <c r="I249" s="105"/>
      <c r="J249" s="105"/>
      <c r="K249" s="104"/>
      <c r="L249" s="132"/>
      <c r="M249" s="122"/>
      <c r="N249" s="183"/>
      <c r="O249" s="131"/>
      <c r="P249" s="132"/>
      <c r="Q249" s="132"/>
      <c r="R249" s="132"/>
      <c r="S249" s="154"/>
      <c r="T249" s="133"/>
      <c r="U249" s="133"/>
    </row>
    <row r="250" spans="2:21" ht="86.25" customHeight="1">
      <c r="B250" s="101">
        <v>166</v>
      </c>
      <c r="C250" s="107" t="s">
        <v>497</v>
      </c>
      <c r="D250" s="106" t="s">
        <v>583</v>
      </c>
      <c r="E250" s="105"/>
      <c r="F250" s="105"/>
      <c r="G250" s="105"/>
      <c r="H250" s="105"/>
      <c r="I250" s="105"/>
      <c r="J250" s="105"/>
      <c r="K250" s="104"/>
      <c r="L250" s="132"/>
      <c r="M250" s="122"/>
      <c r="N250" s="183"/>
      <c r="O250" s="131"/>
      <c r="P250" s="134"/>
      <c r="Q250" s="134"/>
      <c r="R250" s="134"/>
      <c r="S250" s="154"/>
      <c r="T250" s="133"/>
      <c r="U250" s="133"/>
    </row>
    <row r="251" spans="2:21" ht="86.25" customHeight="1">
      <c r="B251" s="101">
        <v>167</v>
      </c>
      <c r="C251" s="107" t="s">
        <v>498</v>
      </c>
      <c r="D251" s="106" t="s">
        <v>584</v>
      </c>
      <c r="E251" s="105"/>
      <c r="F251" s="105"/>
      <c r="G251" s="105"/>
      <c r="H251" s="105"/>
      <c r="I251" s="105"/>
      <c r="J251" s="105"/>
      <c r="K251" s="104"/>
      <c r="L251" s="132"/>
      <c r="M251" s="122"/>
      <c r="N251" s="183"/>
      <c r="O251" s="131"/>
      <c r="P251" s="132"/>
      <c r="Q251" s="132"/>
      <c r="R251" s="132"/>
      <c r="S251" s="154"/>
      <c r="T251" s="133"/>
      <c r="U251" s="133"/>
    </row>
    <row r="252" spans="2:21" ht="86.25" customHeight="1">
      <c r="B252" s="101"/>
      <c r="C252" s="107"/>
      <c r="D252" s="106"/>
      <c r="E252" s="105"/>
      <c r="F252" s="105"/>
      <c r="G252" s="105"/>
      <c r="H252" s="105"/>
      <c r="I252" s="105"/>
      <c r="J252" s="105"/>
      <c r="K252" s="104"/>
      <c r="L252" s="132"/>
      <c r="M252" s="122"/>
      <c r="N252" s="183"/>
      <c r="O252" s="131"/>
      <c r="P252" s="132"/>
      <c r="Q252" s="132"/>
      <c r="R252" s="132"/>
      <c r="S252" s="154"/>
      <c r="T252" s="133"/>
      <c r="U252" s="133"/>
    </row>
    <row r="253" spans="2:11" ht="86.25" customHeight="1">
      <c r="B253" s="253"/>
      <c r="C253" s="253"/>
      <c r="D253" s="253"/>
      <c r="E253" s="253"/>
      <c r="F253" s="253"/>
      <c r="G253" s="253"/>
      <c r="H253" s="253"/>
      <c r="I253" s="253"/>
      <c r="J253" s="253"/>
      <c r="K253" s="253"/>
    </row>
    <row r="254" spans="2:21" ht="59.25" customHeight="1">
      <c r="B254" s="254" t="s">
        <v>499</v>
      </c>
      <c r="C254" s="254"/>
      <c r="D254" s="254"/>
      <c r="E254" s="98">
        <f aca="true" t="shared" si="0" ref="E254:K254">SUM(E7:E252)</f>
        <v>40080101.53</v>
      </c>
      <c r="F254" s="98">
        <f t="shared" si="0"/>
        <v>875435690.1</v>
      </c>
      <c r="G254" s="98">
        <f t="shared" si="0"/>
        <v>189726508.66</v>
      </c>
      <c r="H254" s="98">
        <f t="shared" si="0"/>
        <v>125935712.71000001</v>
      </c>
      <c r="I254" s="98">
        <f t="shared" si="0"/>
        <v>157500000</v>
      </c>
      <c r="J254" s="98">
        <f t="shared" si="0"/>
        <v>0</v>
      </c>
      <c r="K254" s="97">
        <f t="shared" si="0"/>
        <v>1388678013.0000002</v>
      </c>
      <c r="L254" s="139"/>
      <c r="M254" s="123"/>
      <c r="N254" s="123"/>
      <c r="O254" s="139"/>
      <c r="P254" s="140"/>
      <c r="Q254" s="140"/>
      <c r="R254" s="140"/>
      <c r="S254" s="155"/>
      <c r="T254" s="140"/>
      <c r="U254" s="140"/>
    </row>
  </sheetData>
  <sheetProtection/>
  <mergeCells count="26">
    <mergeCell ref="B253:K253"/>
    <mergeCell ref="B254:D254"/>
    <mergeCell ref="B196:D196"/>
    <mergeCell ref="B201:D201"/>
    <mergeCell ref="B228:D228"/>
    <mergeCell ref="B233:D233"/>
    <mergeCell ref="B238:D238"/>
    <mergeCell ref="B240:D240"/>
    <mergeCell ref="B138:D138"/>
    <mergeCell ref="B144:D144"/>
    <mergeCell ref="B154:D154"/>
    <mergeCell ref="B167:D167"/>
    <mergeCell ref="B176:D176"/>
    <mergeCell ref="B184:D184"/>
    <mergeCell ref="B13:D13"/>
    <mergeCell ref="B50:D50"/>
    <mergeCell ref="B56:D56"/>
    <mergeCell ref="B96:D96"/>
    <mergeCell ref="B110:D110"/>
    <mergeCell ref="B122:D122"/>
    <mergeCell ref="B2:K2"/>
    <mergeCell ref="B3:K3"/>
    <mergeCell ref="B4:K4"/>
    <mergeCell ref="B5:K5"/>
    <mergeCell ref="B6:K6"/>
    <mergeCell ref="B7:D7"/>
  </mergeCells>
  <printOptions/>
  <pageMargins left="0.7" right="0.7" top="0.75" bottom="0.75" header="0.3" footer="0.3"/>
  <pageSetup horizontalDpi="600" verticalDpi="600" orientation="portrait" r:id="rId3"/>
  <ignoredErrors>
    <ignoredError sqref="O132:O134 O83" twoDigitTextYear="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MUNICIPIO D GDL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odiaz</dc:creator>
  <cp:keywords/>
  <dc:description/>
  <cp:lastModifiedBy>Hernandez Hernandez Olga Delia</cp:lastModifiedBy>
  <cp:lastPrinted>2024-01-22T17:55:20Z</cp:lastPrinted>
  <dcterms:created xsi:type="dcterms:W3CDTF">2010-03-29T21:51:29Z</dcterms:created>
  <dcterms:modified xsi:type="dcterms:W3CDTF">2024-03-19T20:26:22Z</dcterms:modified>
  <cp:category/>
  <cp:version/>
  <cp:contentType/>
  <cp:contentStatus/>
</cp:coreProperties>
</file>