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420" windowHeight="11020"/>
  </bookViews>
  <sheets>
    <sheet name="LGCG20" sheetId="5" r:id="rId1"/>
  </sheets>
  <calcPr calcId="144525"/>
</workbook>
</file>

<file path=xl/calcChain.xml><?xml version="1.0" encoding="utf-8"?>
<calcChain xmlns="http://schemas.openxmlformats.org/spreadsheetml/2006/main">
  <c r="P60" i="5" l="1"/>
  <c r="O60" i="5"/>
  <c r="N60" i="5"/>
  <c r="M60" i="5"/>
  <c r="L60" i="5"/>
  <c r="K60" i="5"/>
  <c r="J60" i="5"/>
  <c r="I60" i="5"/>
  <c r="H60" i="5"/>
  <c r="G60" i="5"/>
  <c r="F60" i="5"/>
  <c r="E60" i="5"/>
  <c r="Q59" i="5"/>
  <c r="Q58" i="5"/>
  <c r="Q57" i="5"/>
  <c r="Q60" i="5" s="1"/>
  <c r="P55" i="5"/>
  <c r="O55" i="5"/>
  <c r="N55" i="5"/>
  <c r="M55" i="5"/>
  <c r="L55" i="5"/>
  <c r="K55" i="5"/>
  <c r="J55" i="5"/>
  <c r="I55" i="5"/>
  <c r="H55" i="5"/>
  <c r="G55" i="5"/>
  <c r="F55" i="5"/>
  <c r="E55" i="5"/>
  <c r="Q54" i="5"/>
  <c r="Q55" i="5" s="1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2" i="5" s="1"/>
  <c r="P49" i="5"/>
  <c r="O49" i="5"/>
  <c r="N49" i="5"/>
  <c r="M49" i="5"/>
  <c r="L49" i="5"/>
  <c r="K49" i="5"/>
  <c r="J49" i="5"/>
  <c r="I49" i="5"/>
  <c r="H49" i="5"/>
  <c r="G49" i="5"/>
  <c r="F49" i="5"/>
  <c r="E49" i="5"/>
  <c r="Q48" i="5"/>
  <c r="Q47" i="5"/>
  <c r="Q46" i="5"/>
  <c r="Q45" i="5"/>
  <c r="Q44" i="5"/>
  <c r="Q43" i="5"/>
  <c r="Q42" i="5"/>
  <c r="Q49" i="5" s="1"/>
  <c r="P40" i="5"/>
  <c r="O40" i="5"/>
  <c r="N40" i="5"/>
  <c r="M40" i="5"/>
  <c r="L40" i="5"/>
  <c r="K40" i="5"/>
  <c r="J40" i="5"/>
  <c r="I40" i="5"/>
  <c r="H40" i="5"/>
  <c r="G40" i="5"/>
  <c r="F40" i="5"/>
  <c r="E40" i="5"/>
  <c r="Q39" i="5"/>
  <c r="Q38" i="5"/>
  <c r="Q37" i="5"/>
  <c r="Q36" i="5"/>
  <c r="Q40" i="5" s="1"/>
  <c r="P34" i="5"/>
  <c r="O34" i="5"/>
  <c r="N34" i="5"/>
  <c r="M34" i="5"/>
  <c r="L34" i="5"/>
  <c r="K34" i="5"/>
  <c r="J34" i="5"/>
  <c r="I34" i="5"/>
  <c r="H34" i="5"/>
  <c r="G34" i="5"/>
  <c r="F34" i="5"/>
  <c r="E34" i="5"/>
  <c r="Q33" i="5"/>
  <c r="Q32" i="5"/>
  <c r="Q31" i="5"/>
  <c r="Q30" i="5"/>
  <c r="Q29" i="5"/>
  <c r="Q28" i="5"/>
  <c r="Q27" i="5"/>
  <c r="Q26" i="5"/>
  <c r="Q25" i="5"/>
  <c r="Q34" i="5" s="1"/>
  <c r="P23" i="5"/>
  <c r="O23" i="5"/>
  <c r="N23" i="5"/>
  <c r="M23" i="5"/>
  <c r="L23" i="5"/>
  <c r="K23" i="5"/>
  <c r="J23" i="5"/>
  <c r="I23" i="5"/>
  <c r="H23" i="5"/>
  <c r="G23" i="5"/>
  <c r="F23" i="5"/>
  <c r="E23" i="5"/>
  <c r="Q22" i="5"/>
  <c r="Q21" i="5"/>
  <c r="Q20" i="5"/>
  <c r="Q19" i="5"/>
  <c r="Q18" i="5"/>
  <c r="Q17" i="5"/>
  <c r="Q16" i="5"/>
  <c r="Q15" i="5"/>
  <c r="Q23" i="5" s="1"/>
  <c r="Q14" i="5"/>
  <c r="P12" i="5"/>
  <c r="P62" i="5" s="1"/>
  <c r="O12" i="5"/>
  <c r="O62" i="5" s="1"/>
  <c r="N12" i="5"/>
  <c r="N62" i="5" s="1"/>
  <c r="M12" i="5"/>
  <c r="M62" i="5" s="1"/>
  <c r="L12" i="5"/>
  <c r="L62" i="5" s="1"/>
  <c r="K12" i="5"/>
  <c r="K62" i="5" s="1"/>
  <c r="J12" i="5"/>
  <c r="J62" i="5" s="1"/>
  <c r="I12" i="5"/>
  <c r="I62" i="5" s="1"/>
  <c r="H12" i="5"/>
  <c r="H62" i="5" s="1"/>
  <c r="G12" i="5"/>
  <c r="G62" i="5" s="1"/>
  <c r="F12" i="5"/>
  <c r="F62" i="5" s="1"/>
  <c r="E12" i="5"/>
  <c r="E62" i="5" s="1"/>
  <c r="Q10" i="5"/>
  <c r="Q9" i="5"/>
  <c r="Q8" i="5"/>
  <c r="Q7" i="5"/>
  <c r="Q12" i="5" s="1"/>
  <c r="Q62" i="5" l="1"/>
</calcChain>
</file>

<file path=xl/sharedStrings.xml><?xml version="1.0" encoding="utf-8"?>
<sst xmlns="http://schemas.openxmlformats.org/spreadsheetml/2006/main" count="75" uniqueCount="75">
  <si>
    <t>MUNICIPIO DE GUADALAJARA</t>
  </si>
  <si>
    <t>PRESUPUESTO APROBADO MENSUALIZADO 2025</t>
  </si>
  <si>
    <t>CAPÍTULO</t>
  </si>
  <si>
    <t>CONCEPTO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</si>
  <si>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</si>
  <si>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</si>
  <si>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</si>
  <si>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</si>
  <si>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</si>
  <si>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</si>
  <si>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</si>
  <si>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</si>
  <si>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</si>
  <si>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</si>
  <si>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</si>
  <si>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</si>
  <si>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</si>
  <si>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</si>
  <si>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1000 
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</si>
  <si>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</si>
  <si>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</si>
  <si>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</si>
  <si>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</si>
  <si>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</si>
  <si>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</si>
  <si>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1000 Total</t>
  </si>
  <si>
    <t>2000
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</si>
  <si>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</si>
  <si>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</si>
  <si>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</si>
  <si>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</si>
  <si>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</si>
  <si>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</si>
  <si>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</si>
  <si>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</si>
  <si>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</si>
  <si>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2000 Total</t>
  </si>
  <si>
    <t>3000
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</si>
  <si>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</si>
  <si>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</si>
  <si>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</si>
  <si>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</si>
  <si>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</si>
  <si>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</si>
  <si>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</si>
  <si>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</si>
  <si>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</si>
  <si>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3000 Total</t>
  </si>
  <si>
    <t>4000
TRANSFERENCIAS, ASIGNACIONES, SUBSIDIOS Y OTRAS AYUDAS</t>
  </si>
  <si>
    <t>TRANSFERENCIAS AL RESTO DEL SECTOR PÚBLICO</t>
  </si>
  <si>
    <t>SUBSIDIOS Y SUBVENCIONES</t>
  </si>
  <si>
    <t>AYUDAS SOCIALES</t>
  </si>
  <si>
    <t>TRANSFERENCIAS A FIDEICOMISOS, MANDATOS Y OTROS ANALOGOS</t>
  </si>
  <si>
    <t>4000 Total</t>
  </si>
  <si>
    <t>5000
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</si>
  <si>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</si>
  <si>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</si>
  <si>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</si>
  <si>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</si>
  <si>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</si>
  <si>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</si>
  <si>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INTANGIBLES</t>
  </si>
  <si>
    <t>5000 Total</t>
  </si>
  <si>
    <t>6000
INVERSION PÚBLICA</t>
  </si>
  <si>
    <t>OBRA PÚBLICA EN BIENES DE DOMINIO PÚBLICO</t>
  </si>
  <si>
    <t>6000 Total</t>
  </si>
  <si>
    <t>7000
INVERSIONES FINANCIERAS Y OTRAS PROVISIONES</t>
  </si>
  <si>
    <t>PROVISIONES PARA CONTINGENCIAS Y OTRAS EROGACIONES ESPECIALES</t>
  </si>
  <si>
    <t>7000 Total</t>
  </si>
  <si>
    <t>9000
DEUDA PÚBLICA</t>
  </si>
  <si>
    <t>AMORTIZACION DE LA DEUDA PÚBLICA</t>
  </si>
  <si>
    <t>INTERESES DE LA DEUDA PÚBLICA</t>
  </si>
  <si>
    <t>GASTOS DE LA DEUDA PÚBLICA</t>
  </si>
  <si>
    <t>9000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</si>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</sst>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6" xfId="0" applyFont="1" applyBorder="1"/>
    <xf numFmtId="4" fontId="0" fillId="0" borderId="7" xfId="0" applyNumberFormat="1" applyBorder="1"/>
    <xf numFmtId="4" fontId="0" fillId="0" borderId="6" xfId="0" applyNumberFormat="1" applyBorder="1"/>
    <xf numFmtId="0" fontId="1" fillId="0" borderId="1" xfId="0" applyFont="1" applyBorder="1"/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4" fontId="1" fillId="0" borderId="12" xfId="0" applyNumberFormat="1" applyFont="1" applyBorder="1"/>
    <xf numFmtId="0" fontId="1" fillId="2" borderId="16" xfId="0" applyFont="1" applyFill="1" applyBorder="1" applyAlignment="1">
      <alignment horizontal="center" vertical="center" wrapText="1"/>
    </xf>
    <xf numFmtId="0" fontId="0" fillId="3" borderId="3" xfId="0" applyFill="1" applyBorder="1"/>
    <xf numFmtId="4" fontId="1" fillId="3" borderId="3" xfId="0" applyNumberFormat="1" applyFont="1" applyFill="1" applyBorder="1"/>
    <xf numFmtId="4" fontId="1" fillId="3" borderId="4" xfId="0" applyNumberFormat="1" applyFont="1" applyFill="1" applyBorder="1"/>
    <xf numFmtId="4" fontId="0" fillId="0" borderId="0" xfId="0" applyNumberFormat="1"/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showGridLines="0" tabSelected="1" zoomScale="85" zoomScaleNormal="85" workbookViewId="0">
      <selection activeCell="D48" sqref="D48"/>
    </sheetView>
  </sheetViews>
  <sheetFormatPr baseColWidth="10" defaultRowHeight="14.5" x14ac:dyDescent="0.35"/>
  <cols>
    <col min="2" max="2" width="21.1796875" customWidth="1"/>
    <col min="3" max="3" width="10.7265625" bestFit="1" customWidth="1"/>
    <col min="4" max="4" width="78.26953125" bestFit="1" customWidth="1"/>
    <col min="5" max="5" width="17.81640625" bestFit="1" customWidth="1"/>
    <col min="6" max="6" width="13.7265625" bestFit="1" customWidth="1"/>
    <col min="7" max="7" width="16.453125" bestFit="1" customWidth="1"/>
    <col min="8" max="8" width="15" customWidth="1"/>
    <col min="9" max="10" width="13.7265625" bestFit="1" customWidth="1"/>
    <col min="11" max="11" width="12.81640625" bestFit="1" customWidth="1"/>
    <col min="12" max="16" width="12.7265625" bestFit="1" customWidth="1"/>
    <col min="17" max="17" width="16.453125" bestFit="1" customWidth="1"/>
  </cols>
  <sheetData>
    <row r="1" spans="2:17" ht="1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15" x14ac:dyDescent="0.25">
      <c r="B2" s="1"/>
      <c r="C2" s="1"/>
      <c r="D2" s="1"/>
      <c r="E2" s="1"/>
      <c r="F2" s="1"/>
      <c r="G2" s="1"/>
      <c r="H2" s="2" t="s">
        <v>1</v>
      </c>
      <c r="I2" s="1"/>
      <c r="J2" s="1"/>
      <c r="K2" s="1"/>
      <c r="L2" s="1"/>
      <c r="M2" s="1"/>
      <c r="N2" s="1"/>
      <c r="O2" s="1"/>
      <c r="P2" s="1"/>
      <c r="Q2" s="1"/>
    </row>
    <row r="3" spans="2:17" ht="15" x14ac:dyDescent="0.25">
      <c r="B3" s="1"/>
      <c r="C3" s="1"/>
      <c r="D3" s="1"/>
      <c r="E3" s="1"/>
      <c r="F3" s="1"/>
      <c r="G3" s="1"/>
      <c r="H3" s="2" t="s">
        <v>0</v>
      </c>
      <c r="I3" s="1"/>
      <c r="J3" s="1"/>
      <c r="K3" s="1"/>
      <c r="L3" s="1"/>
      <c r="M3" s="1"/>
      <c r="N3" s="1"/>
      <c r="O3" s="1"/>
      <c r="P3" s="1"/>
      <c r="Q3" s="1"/>
    </row>
    <row r="4" spans="2:17" ht="15.75" thickBo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15" thickBot="1" x14ac:dyDescent="0.4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  <c r="Q5" s="5" t="s">
        <v>17</v>
      </c>
    </row>
    <row r="6" spans="2:17" x14ac:dyDescent="0.35">
      <c r="B6" s="22" t="s">
        <v>18</v>
      </c>
      <c r="C6" s="6">
        <v>1100</v>
      </c>
      <c r="D6" s="6" t="s">
        <v>19</v>
      </c>
      <c r="E6" s="7">
        <v>2868503052.54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7">
        <v>2868503052.54</v>
      </c>
    </row>
    <row r="7" spans="2:17" x14ac:dyDescent="0.35">
      <c r="B7" s="23"/>
      <c r="C7" s="9">
        <v>1200</v>
      </c>
      <c r="D7" s="9" t="s">
        <v>20</v>
      </c>
      <c r="E7" s="10">
        <v>530867575.31999999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7">
        <f t="shared" ref="Q7:Q10" si="0">SUM(E7:P7)</f>
        <v>530867575.31999999</v>
      </c>
    </row>
    <row r="8" spans="2:17" x14ac:dyDescent="0.35">
      <c r="B8" s="23"/>
      <c r="C8" s="9">
        <v>1300</v>
      </c>
      <c r="D8" s="9" t="s">
        <v>21</v>
      </c>
      <c r="E8" s="10">
        <v>621936119.51999998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7">
        <f t="shared" si="0"/>
        <v>621936119.51999998</v>
      </c>
    </row>
    <row r="9" spans="2:17" x14ac:dyDescent="0.35">
      <c r="B9" s="23"/>
      <c r="C9" s="9">
        <v>1400</v>
      </c>
      <c r="D9" s="9" t="s">
        <v>22</v>
      </c>
      <c r="E9" s="10">
        <v>1026073081.5600001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7">
        <f t="shared" si="0"/>
        <v>1026073081.5600001</v>
      </c>
    </row>
    <row r="10" spans="2:17" x14ac:dyDescent="0.35">
      <c r="B10" s="23"/>
      <c r="C10" s="9">
        <v>1500</v>
      </c>
      <c r="D10" s="9" t="s">
        <v>23</v>
      </c>
      <c r="E10" s="10">
        <v>558764687.78999996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7">
        <f t="shared" si="0"/>
        <v>558764687.78999996</v>
      </c>
    </row>
    <row r="11" spans="2:17" x14ac:dyDescent="0.35">
      <c r="B11" s="24"/>
      <c r="C11" s="9">
        <v>1600</v>
      </c>
      <c r="D11" s="9" t="s">
        <v>24</v>
      </c>
      <c r="E11" s="7">
        <v>71915256.75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7">
        <v>71915256.75</v>
      </c>
    </row>
    <row r="12" spans="2:17" ht="15" x14ac:dyDescent="0.25">
      <c r="B12" s="25" t="s">
        <v>25</v>
      </c>
      <c r="C12" s="26"/>
      <c r="D12" s="11"/>
      <c r="E12" s="12">
        <f>SUM(E6:E11)</f>
        <v>5678059773.4800005</v>
      </c>
      <c r="F12" s="12">
        <f t="shared" ref="F12:Q12" si="1">SUM(F6:F11)</f>
        <v>0</v>
      </c>
      <c r="G12" s="12">
        <f t="shared" si="1"/>
        <v>0</v>
      </c>
      <c r="H12" s="12">
        <f t="shared" si="1"/>
        <v>0</v>
      </c>
      <c r="I12" s="12">
        <f t="shared" si="1"/>
        <v>0</v>
      </c>
      <c r="J12" s="12">
        <f t="shared" si="1"/>
        <v>0</v>
      </c>
      <c r="K12" s="12">
        <f t="shared" si="1"/>
        <v>0</v>
      </c>
      <c r="L12" s="12">
        <f t="shared" si="1"/>
        <v>0</v>
      </c>
      <c r="M12" s="12">
        <f t="shared" si="1"/>
        <v>0</v>
      </c>
      <c r="N12" s="12">
        <f t="shared" si="1"/>
        <v>0</v>
      </c>
      <c r="O12" s="12">
        <f t="shared" si="1"/>
        <v>0</v>
      </c>
      <c r="P12" s="12">
        <f t="shared" si="1"/>
        <v>0</v>
      </c>
      <c r="Q12" s="13">
        <f t="shared" si="1"/>
        <v>5678059773.4800005</v>
      </c>
    </row>
    <row r="13" spans="2:17" ht="15" x14ac:dyDescent="0.25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</row>
    <row r="14" spans="2:17" ht="15" customHeight="1" x14ac:dyDescent="0.35">
      <c r="B14" s="27" t="s">
        <v>26</v>
      </c>
      <c r="C14" s="9">
        <v>2100</v>
      </c>
      <c r="D14" s="9" t="s">
        <v>27</v>
      </c>
      <c r="E14" s="8">
        <v>85564235.060000002</v>
      </c>
      <c r="F14" s="8">
        <v>4541579.21</v>
      </c>
      <c r="G14" s="8">
        <v>1203209.78</v>
      </c>
      <c r="H14" s="8">
        <v>139293.21</v>
      </c>
      <c r="I14" s="8">
        <v>125709.89</v>
      </c>
      <c r="J14" s="8">
        <v>222163.19</v>
      </c>
      <c r="K14" s="8">
        <v>201459.89</v>
      </c>
      <c r="L14" s="8">
        <v>131793.22</v>
      </c>
      <c r="M14" s="8">
        <v>70329.86</v>
      </c>
      <c r="N14" s="8">
        <v>61293.22</v>
      </c>
      <c r="O14" s="8">
        <v>64959.89</v>
      </c>
      <c r="P14" s="8">
        <v>80663.19</v>
      </c>
      <c r="Q14" s="7">
        <f t="shared" ref="Q14:Q22" si="2">SUM(E14:P14)</f>
        <v>92406689.609999985</v>
      </c>
    </row>
    <row r="15" spans="2:17" x14ac:dyDescent="0.35">
      <c r="B15" s="23"/>
      <c r="C15" s="9">
        <v>2200</v>
      </c>
      <c r="D15" s="9" t="s">
        <v>28</v>
      </c>
      <c r="E15" s="10">
        <v>16166253.779999999</v>
      </c>
      <c r="F15" s="10">
        <v>1045286.98</v>
      </c>
      <c r="G15" s="10">
        <v>603241.25</v>
      </c>
      <c r="H15" s="10">
        <v>394801.55</v>
      </c>
      <c r="I15" s="10">
        <v>366336.55</v>
      </c>
      <c r="J15" s="10">
        <v>503241.23</v>
      </c>
      <c r="K15" s="10">
        <v>309801.55</v>
      </c>
      <c r="L15" s="10">
        <v>419447.95</v>
      </c>
      <c r="M15" s="10">
        <v>741741.23</v>
      </c>
      <c r="N15" s="10">
        <v>699021.39</v>
      </c>
      <c r="O15" s="10">
        <v>187501.55</v>
      </c>
      <c r="P15" s="10">
        <v>159721.39000000001</v>
      </c>
      <c r="Q15" s="7">
        <f t="shared" si="2"/>
        <v>21596396.400000002</v>
      </c>
    </row>
    <row r="16" spans="2:17" x14ac:dyDescent="0.35">
      <c r="B16" s="23"/>
      <c r="C16" s="9">
        <v>2300</v>
      </c>
      <c r="D16" s="9" t="s">
        <v>29</v>
      </c>
      <c r="E16" s="10">
        <v>6000</v>
      </c>
      <c r="F16" s="10">
        <v>402000</v>
      </c>
      <c r="G16" s="10">
        <v>2500500</v>
      </c>
      <c r="H16" s="10">
        <v>500</v>
      </c>
      <c r="I16" s="10">
        <v>0</v>
      </c>
      <c r="J16" s="10">
        <v>1000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7">
        <f t="shared" si="2"/>
        <v>2910000</v>
      </c>
    </row>
    <row r="17" spans="2:17" x14ac:dyDescent="0.35">
      <c r="B17" s="23"/>
      <c r="C17" s="9">
        <v>2400</v>
      </c>
      <c r="D17" s="9" t="s">
        <v>30</v>
      </c>
      <c r="E17" s="10">
        <v>68534969.070000008</v>
      </c>
      <c r="F17" s="10">
        <v>30664500</v>
      </c>
      <c r="G17" s="10">
        <v>14132272</v>
      </c>
      <c r="H17" s="10">
        <v>330000</v>
      </c>
      <c r="I17" s="10">
        <v>219500</v>
      </c>
      <c r="J17" s="10">
        <v>37600</v>
      </c>
      <c r="K17" s="10">
        <v>31500</v>
      </c>
      <c r="L17" s="10">
        <v>57000</v>
      </c>
      <c r="M17" s="10">
        <v>25000</v>
      </c>
      <c r="N17" s="10">
        <v>40000</v>
      </c>
      <c r="O17" s="10">
        <v>19000</v>
      </c>
      <c r="P17" s="10">
        <v>0</v>
      </c>
      <c r="Q17" s="7">
        <f t="shared" si="2"/>
        <v>114091341.07000001</v>
      </c>
    </row>
    <row r="18" spans="2:17" x14ac:dyDescent="0.35">
      <c r="B18" s="23"/>
      <c r="C18" s="9">
        <v>2500</v>
      </c>
      <c r="D18" s="9" t="s">
        <v>31</v>
      </c>
      <c r="E18" s="10">
        <v>62022277</v>
      </c>
      <c r="F18" s="10">
        <v>4840125</v>
      </c>
      <c r="G18" s="10">
        <v>1110125</v>
      </c>
      <c r="H18" s="10">
        <v>202625</v>
      </c>
      <c r="I18" s="10">
        <v>1265125</v>
      </c>
      <c r="J18" s="10">
        <v>59625</v>
      </c>
      <c r="K18" s="10">
        <v>64625</v>
      </c>
      <c r="L18" s="10">
        <v>19125</v>
      </c>
      <c r="M18" s="10">
        <v>36625</v>
      </c>
      <c r="N18" s="10">
        <v>20125</v>
      </c>
      <c r="O18" s="10">
        <v>34125</v>
      </c>
      <c r="P18" s="10">
        <v>2125</v>
      </c>
      <c r="Q18" s="7">
        <f t="shared" si="2"/>
        <v>69676652</v>
      </c>
    </row>
    <row r="19" spans="2:17" x14ac:dyDescent="0.35">
      <c r="B19" s="23"/>
      <c r="C19" s="9">
        <v>2600</v>
      </c>
      <c r="D19" s="9" t="s">
        <v>32</v>
      </c>
      <c r="E19" s="10">
        <v>320156683.61000001</v>
      </c>
      <c r="F19" s="10">
        <v>1197833.33</v>
      </c>
      <c r="G19" s="10">
        <v>84833.33</v>
      </c>
      <c r="H19" s="10">
        <v>83333.33</v>
      </c>
      <c r="I19" s="10">
        <v>93333.33</v>
      </c>
      <c r="J19" s="10">
        <v>93333.33</v>
      </c>
      <c r="K19" s="10">
        <v>93333.33</v>
      </c>
      <c r="L19" s="10">
        <v>93333.33</v>
      </c>
      <c r="M19" s="10">
        <v>93333.33</v>
      </c>
      <c r="N19" s="10">
        <v>93333.33</v>
      </c>
      <c r="O19" s="10">
        <v>93333.33</v>
      </c>
      <c r="P19" s="10">
        <v>93333.37</v>
      </c>
      <c r="Q19" s="7">
        <f t="shared" si="2"/>
        <v>322269350.27999985</v>
      </c>
    </row>
    <row r="20" spans="2:17" x14ac:dyDescent="0.35">
      <c r="B20" s="23"/>
      <c r="C20" s="9">
        <v>2700</v>
      </c>
      <c r="D20" s="9" t="s">
        <v>33</v>
      </c>
      <c r="E20" s="8">
        <v>26373392</v>
      </c>
      <c r="F20" s="8">
        <v>29584175</v>
      </c>
      <c r="G20" s="8">
        <v>37297000</v>
      </c>
      <c r="H20" s="8">
        <v>172500</v>
      </c>
      <c r="I20" s="8">
        <v>98000</v>
      </c>
      <c r="J20" s="8">
        <v>87000</v>
      </c>
      <c r="K20" s="8">
        <v>27000</v>
      </c>
      <c r="L20" s="8">
        <v>47000</v>
      </c>
      <c r="M20" s="8">
        <v>2000</v>
      </c>
      <c r="N20" s="8">
        <v>102000</v>
      </c>
      <c r="O20" s="8">
        <v>22000</v>
      </c>
      <c r="P20" s="8">
        <v>2000</v>
      </c>
      <c r="Q20" s="7">
        <f t="shared" si="2"/>
        <v>93814067</v>
      </c>
    </row>
    <row r="21" spans="2:17" x14ac:dyDescent="0.35">
      <c r="B21" s="23"/>
      <c r="C21" s="9">
        <v>2800</v>
      </c>
      <c r="D21" s="9" t="s">
        <v>34</v>
      </c>
      <c r="E21" s="10">
        <v>0</v>
      </c>
      <c r="F21" s="10">
        <v>0</v>
      </c>
      <c r="G21" s="10">
        <v>1350000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7">
        <f t="shared" si="2"/>
        <v>1350000</v>
      </c>
    </row>
    <row r="22" spans="2:17" x14ac:dyDescent="0.35">
      <c r="B22" s="24"/>
      <c r="C22" s="9">
        <v>2900</v>
      </c>
      <c r="D22" s="9" t="s">
        <v>35</v>
      </c>
      <c r="E22" s="10">
        <v>16662431.33</v>
      </c>
      <c r="F22" s="10">
        <v>3558740</v>
      </c>
      <c r="G22" s="10">
        <v>11631300</v>
      </c>
      <c r="H22" s="10">
        <v>4299042</v>
      </c>
      <c r="I22" s="10">
        <v>177333.33000000002</v>
      </c>
      <c r="J22" s="10">
        <v>140300</v>
      </c>
      <c r="K22" s="10">
        <v>67000</v>
      </c>
      <c r="L22" s="10">
        <v>94500</v>
      </c>
      <c r="M22" s="10">
        <v>79833.34</v>
      </c>
      <c r="N22" s="10">
        <v>63300</v>
      </c>
      <c r="O22" s="10">
        <v>61500</v>
      </c>
      <c r="P22" s="10">
        <v>4000</v>
      </c>
      <c r="Q22" s="7">
        <f t="shared" si="2"/>
        <v>36839280</v>
      </c>
    </row>
    <row r="23" spans="2:17" ht="15" x14ac:dyDescent="0.25">
      <c r="B23" s="25" t="s">
        <v>36</v>
      </c>
      <c r="C23" s="26"/>
      <c r="D23" s="11"/>
      <c r="E23" s="12">
        <f>SUM(E14:E22)</f>
        <v>595486241.85000002</v>
      </c>
      <c r="F23" s="12">
        <f t="shared" ref="F23:Q23" si="3">SUM(F14:F22)</f>
        <v>75834239.519999996</v>
      </c>
      <c r="G23" s="12">
        <f t="shared" si="3"/>
        <v>69912481.359999999</v>
      </c>
      <c r="H23" s="12">
        <f t="shared" si="3"/>
        <v>5622095.0899999999</v>
      </c>
      <c r="I23" s="12">
        <f t="shared" si="3"/>
        <v>2345338.1</v>
      </c>
      <c r="J23" s="12">
        <f t="shared" si="3"/>
        <v>1144262.75</v>
      </c>
      <c r="K23" s="12">
        <f t="shared" si="3"/>
        <v>794719.7699999999</v>
      </c>
      <c r="L23" s="12">
        <f t="shared" si="3"/>
        <v>862199.5</v>
      </c>
      <c r="M23" s="12">
        <f t="shared" si="3"/>
        <v>1048862.76</v>
      </c>
      <c r="N23" s="12">
        <f t="shared" si="3"/>
        <v>1079072.94</v>
      </c>
      <c r="O23" s="12">
        <f t="shared" si="3"/>
        <v>482419.77</v>
      </c>
      <c r="P23" s="12">
        <f t="shared" si="3"/>
        <v>341842.95</v>
      </c>
      <c r="Q23" s="13">
        <f t="shared" si="3"/>
        <v>754953776.3599999</v>
      </c>
    </row>
    <row r="24" spans="2:17" ht="15" x14ac:dyDescent="0.25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</row>
    <row r="25" spans="2:17" x14ac:dyDescent="0.35">
      <c r="B25" s="27" t="s">
        <v>37</v>
      </c>
      <c r="C25" s="9">
        <v>3100</v>
      </c>
      <c r="D25" s="9" t="s">
        <v>38</v>
      </c>
      <c r="E25" s="8">
        <v>119986098.11999999</v>
      </c>
      <c r="F25" s="8">
        <v>144805996.63999999</v>
      </c>
      <c r="G25" s="8">
        <v>4234048.66</v>
      </c>
      <c r="H25" s="8">
        <v>40036.660000000003</v>
      </c>
      <c r="I25" s="8">
        <v>14036.66</v>
      </c>
      <c r="J25" s="8">
        <v>4176048.66</v>
      </c>
      <c r="K25" s="8">
        <v>16036.66</v>
      </c>
      <c r="L25" s="8">
        <v>12036.66</v>
      </c>
      <c r="M25" s="8">
        <v>4177048.66</v>
      </c>
      <c r="N25" s="8">
        <v>14036.66</v>
      </c>
      <c r="O25" s="8">
        <v>12236.66</v>
      </c>
      <c r="P25" s="8">
        <v>12196.66</v>
      </c>
      <c r="Q25" s="7">
        <f>SUM(E25:P25)</f>
        <v>277499857.36000025</v>
      </c>
    </row>
    <row r="26" spans="2:17" x14ac:dyDescent="0.35">
      <c r="B26" s="28"/>
      <c r="C26" s="9">
        <v>3200</v>
      </c>
      <c r="D26" s="9" t="s">
        <v>39</v>
      </c>
      <c r="E26" s="10">
        <v>153927347.26999998</v>
      </c>
      <c r="F26" s="10">
        <v>10036954.83</v>
      </c>
      <c r="G26" s="10">
        <v>7321454.8300000001</v>
      </c>
      <c r="H26" s="10">
        <v>7321454.8300000001</v>
      </c>
      <c r="I26" s="10">
        <v>7336954.8300000001</v>
      </c>
      <c r="J26" s="10">
        <v>7321454.8300000001</v>
      </c>
      <c r="K26" s="10">
        <v>7321454.8300000001</v>
      </c>
      <c r="L26" s="10">
        <v>7321454.8300000001</v>
      </c>
      <c r="M26" s="10">
        <v>7321454.8300000001</v>
      </c>
      <c r="N26" s="10">
        <v>7321454.8300000001</v>
      </c>
      <c r="O26" s="10">
        <v>7321454.8300000001</v>
      </c>
      <c r="P26" s="10">
        <v>7321454.8300000001</v>
      </c>
      <c r="Q26" s="7">
        <f t="shared" ref="Q26:Q33" si="4">SUM(E26:P26)</f>
        <v>237194350.40000013</v>
      </c>
    </row>
    <row r="27" spans="2:17" x14ac:dyDescent="0.35">
      <c r="B27" s="28"/>
      <c r="C27" s="9">
        <v>3300</v>
      </c>
      <c r="D27" s="9" t="s">
        <v>40</v>
      </c>
      <c r="E27" s="10">
        <v>27465572.130000003</v>
      </c>
      <c r="F27" s="10">
        <v>20706830.780000001</v>
      </c>
      <c r="G27" s="10">
        <v>22521997.949999999</v>
      </c>
      <c r="H27" s="10">
        <v>5110881.08</v>
      </c>
      <c r="I27" s="10">
        <v>1482181.0699999998</v>
      </c>
      <c r="J27" s="10">
        <v>4286381.12</v>
      </c>
      <c r="K27" s="10">
        <v>1039381.07</v>
      </c>
      <c r="L27" s="10">
        <v>4116881.08</v>
      </c>
      <c r="M27" s="10">
        <v>781380.07</v>
      </c>
      <c r="N27" s="10">
        <v>3613880.0700000003</v>
      </c>
      <c r="O27" s="10">
        <v>661380.07000000007</v>
      </c>
      <c r="P27" s="10">
        <v>1700969.5599999998</v>
      </c>
      <c r="Q27" s="7">
        <f t="shared" si="4"/>
        <v>93487716.049999982</v>
      </c>
    </row>
    <row r="28" spans="2:17" x14ac:dyDescent="0.35">
      <c r="B28" s="28"/>
      <c r="C28" s="9">
        <v>3400</v>
      </c>
      <c r="D28" s="9" t="s">
        <v>41</v>
      </c>
      <c r="E28" s="10">
        <v>224991665</v>
      </c>
      <c r="F28" s="10">
        <v>175000</v>
      </c>
      <c r="G28" s="10">
        <v>25500</v>
      </c>
      <c r="H28" s="10">
        <v>35500</v>
      </c>
      <c r="I28" s="10">
        <v>25000</v>
      </c>
      <c r="J28" s="10">
        <v>9425000</v>
      </c>
      <c r="K28" s="10">
        <v>25000</v>
      </c>
      <c r="L28" s="10">
        <v>25000</v>
      </c>
      <c r="M28" s="10">
        <v>25000</v>
      </c>
      <c r="N28" s="10">
        <v>25000</v>
      </c>
      <c r="O28" s="10">
        <v>25000</v>
      </c>
      <c r="P28" s="10">
        <v>25000</v>
      </c>
      <c r="Q28" s="7">
        <f t="shared" si="4"/>
        <v>234827665</v>
      </c>
    </row>
    <row r="29" spans="2:17" x14ac:dyDescent="0.35">
      <c r="B29" s="28"/>
      <c r="C29" s="9">
        <v>3500</v>
      </c>
      <c r="D29" s="9" t="s">
        <v>42</v>
      </c>
      <c r="E29" s="10">
        <v>1147974443.5599999</v>
      </c>
      <c r="F29" s="10">
        <v>18805624</v>
      </c>
      <c r="G29" s="10">
        <v>8214843</v>
      </c>
      <c r="H29" s="10">
        <v>4648000</v>
      </c>
      <c r="I29" s="10">
        <v>373000</v>
      </c>
      <c r="J29" s="10">
        <v>36719000</v>
      </c>
      <c r="K29" s="10">
        <v>296000</v>
      </c>
      <c r="L29" s="10">
        <v>5234500</v>
      </c>
      <c r="M29" s="10">
        <v>201000</v>
      </c>
      <c r="N29" s="10">
        <v>140000</v>
      </c>
      <c r="O29" s="10">
        <v>134000</v>
      </c>
      <c r="P29" s="10">
        <v>37000</v>
      </c>
      <c r="Q29" s="7">
        <f t="shared" si="4"/>
        <v>1222777410.5599999</v>
      </c>
    </row>
    <row r="30" spans="2:17" x14ac:dyDescent="0.35">
      <c r="B30" s="28"/>
      <c r="C30" s="9">
        <v>3600</v>
      </c>
      <c r="D30" s="9" t="s">
        <v>43</v>
      </c>
      <c r="E30" s="10">
        <v>32308333.43</v>
      </c>
      <c r="F30" s="10">
        <v>4008833.3900000006</v>
      </c>
      <c r="G30" s="10">
        <v>2909333.3100000005</v>
      </c>
      <c r="H30" s="10">
        <v>2909083.3100000005</v>
      </c>
      <c r="I30" s="10">
        <v>3008333.3100000005</v>
      </c>
      <c r="J30" s="10">
        <v>2908833.3100000005</v>
      </c>
      <c r="K30" s="10">
        <v>3008333.3100000005</v>
      </c>
      <c r="L30" s="10">
        <v>2908583.3100000005</v>
      </c>
      <c r="M30" s="10">
        <v>2908333.3100000005</v>
      </c>
      <c r="N30" s="10">
        <v>3008333.3100000005</v>
      </c>
      <c r="O30" s="10">
        <v>2908333.3500000006</v>
      </c>
      <c r="P30" s="10">
        <v>2908333.3500000006</v>
      </c>
      <c r="Q30" s="7">
        <f t="shared" si="4"/>
        <v>65703000.000000022</v>
      </c>
    </row>
    <row r="31" spans="2:17" x14ac:dyDescent="0.35">
      <c r="B31" s="28"/>
      <c r="C31" s="9">
        <v>3700</v>
      </c>
      <c r="D31" s="9" t="s">
        <v>44</v>
      </c>
      <c r="E31" s="8">
        <v>1358311.71</v>
      </c>
      <c r="F31" s="8">
        <v>412156.71</v>
      </c>
      <c r="G31" s="8">
        <v>904128.59</v>
      </c>
      <c r="H31" s="8">
        <v>716573.33</v>
      </c>
      <c r="I31" s="8">
        <v>563728.28999999992</v>
      </c>
      <c r="J31" s="8">
        <v>424528.51</v>
      </c>
      <c r="K31" s="8">
        <v>626001.68000000005</v>
      </c>
      <c r="L31" s="8">
        <v>382049.98000000004</v>
      </c>
      <c r="M31" s="8">
        <v>491028.50999999995</v>
      </c>
      <c r="N31" s="8">
        <v>235439.91999999998</v>
      </c>
      <c r="O31" s="8">
        <v>154819.41</v>
      </c>
      <c r="P31" s="8">
        <v>199852.52000000002</v>
      </c>
      <c r="Q31" s="7">
        <f t="shared" si="4"/>
        <v>6468619.1600000001</v>
      </c>
    </row>
    <row r="32" spans="2:17" x14ac:dyDescent="0.35">
      <c r="B32" s="28"/>
      <c r="C32" s="9">
        <v>3800</v>
      </c>
      <c r="D32" s="9" t="s">
        <v>45</v>
      </c>
      <c r="E32" s="10">
        <v>3309166.41</v>
      </c>
      <c r="F32" s="10">
        <v>5666666.7000000002</v>
      </c>
      <c r="G32" s="10">
        <v>7195166.6600000001</v>
      </c>
      <c r="H32" s="10">
        <v>4682166.66</v>
      </c>
      <c r="I32" s="10">
        <v>5863666.6600000001</v>
      </c>
      <c r="J32" s="10">
        <v>592166.66</v>
      </c>
      <c r="K32" s="10">
        <v>350334.66</v>
      </c>
      <c r="L32" s="10">
        <v>621666.66</v>
      </c>
      <c r="M32" s="10">
        <v>4281666.66</v>
      </c>
      <c r="N32" s="10">
        <v>606666.65999999992</v>
      </c>
      <c r="O32" s="10">
        <v>246666.66</v>
      </c>
      <c r="P32" s="10">
        <v>321666.66000000003</v>
      </c>
      <c r="Q32" s="7">
        <f t="shared" si="4"/>
        <v>33737667.710000001</v>
      </c>
    </row>
    <row r="33" spans="2:17" x14ac:dyDescent="0.35">
      <c r="B33" s="29"/>
      <c r="C33" s="9">
        <v>3900</v>
      </c>
      <c r="D33" s="9" t="s">
        <v>46</v>
      </c>
      <c r="E33" s="10">
        <v>487401776.55000001</v>
      </c>
      <c r="F33" s="10">
        <v>236677692.52000001</v>
      </c>
      <c r="G33" s="10">
        <v>368309.47</v>
      </c>
      <c r="H33" s="10">
        <v>127976.16</v>
      </c>
      <c r="I33" s="10">
        <v>327976.16000000003</v>
      </c>
      <c r="J33" s="10">
        <v>127976.16</v>
      </c>
      <c r="K33" s="10">
        <v>327976.16000000003</v>
      </c>
      <c r="L33" s="10">
        <v>127976.16</v>
      </c>
      <c r="M33" s="10">
        <v>327976.16000000003</v>
      </c>
      <c r="N33" s="10">
        <v>127976.16</v>
      </c>
      <c r="O33" s="10">
        <v>127976.16</v>
      </c>
      <c r="P33" s="10">
        <v>127976.16</v>
      </c>
      <c r="Q33" s="7">
        <f t="shared" si="4"/>
        <v>726199563.97999978</v>
      </c>
    </row>
    <row r="34" spans="2:17" ht="15" x14ac:dyDescent="0.25">
      <c r="B34" s="25" t="s">
        <v>47</v>
      </c>
      <c r="C34" s="26"/>
      <c r="D34" s="11"/>
      <c r="E34" s="12">
        <f>SUM(E25:E33)</f>
        <v>2198722714.1800003</v>
      </c>
      <c r="F34" s="12">
        <f t="shared" ref="F34:Q34" si="5">SUM(F25:F33)</f>
        <v>441295755.56999999</v>
      </c>
      <c r="G34" s="12">
        <f t="shared" si="5"/>
        <v>53694782.469999999</v>
      </c>
      <c r="H34" s="12">
        <f t="shared" si="5"/>
        <v>25591672.030000001</v>
      </c>
      <c r="I34" s="12">
        <f t="shared" si="5"/>
        <v>18994876.98</v>
      </c>
      <c r="J34" s="12">
        <f t="shared" si="5"/>
        <v>65981389.249999993</v>
      </c>
      <c r="K34" s="12">
        <f t="shared" si="5"/>
        <v>13010518.370000001</v>
      </c>
      <c r="L34" s="12">
        <f t="shared" si="5"/>
        <v>20750148.680000003</v>
      </c>
      <c r="M34" s="12">
        <f t="shared" si="5"/>
        <v>20514888.199999999</v>
      </c>
      <c r="N34" s="12">
        <f t="shared" si="5"/>
        <v>15092787.610000001</v>
      </c>
      <c r="O34" s="12">
        <f t="shared" si="5"/>
        <v>11591867.140000001</v>
      </c>
      <c r="P34" s="12">
        <f t="shared" si="5"/>
        <v>12654449.740000002</v>
      </c>
      <c r="Q34" s="13">
        <f t="shared" si="5"/>
        <v>2897895850.2200003</v>
      </c>
    </row>
    <row r="35" spans="2:17" ht="15" x14ac:dyDescent="0.25"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</row>
    <row r="36" spans="2:17" x14ac:dyDescent="0.35">
      <c r="B36" s="27" t="s">
        <v>48</v>
      </c>
      <c r="C36" s="9">
        <v>4200</v>
      </c>
      <c r="D36" s="9" t="s">
        <v>49</v>
      </c>
      <c r="E36" s="8">
        <v>314211358.67000002</v>
      </c>
      <c r="F36" s="8">
        <v>56411358.670000002</v>
      </c>
      <c r="G36" s="8">
        <v>69160054.670000002</v>
      </c>
      <c r="H36" s="8">
        <v>53411358.670000002</v>
      </c>
      <c r="I36" s="8">
        <v>56411358.670000002</v>
      </c>
      <c r="J36" s="8">
        <v>53411358.670000002</v>
      </c>
      <c r="K36" s="8">
        <v>53411358.670000002</v>
      </c>
      <c r="L36" s="8">
        <v>53411358.670000002</v>
      </c>
      <c r="M36" s="8">
        <v>53411358.670000002</v>
      </c>
      <c r="N36" s="8">
        <v>53411358.670000002</v>
      </c>
      <c r="O36" s="8">
        <v>53411358.670000002</v>
      </c>
      <c r="P36" s="8">
        <v>54611358.630000003</v>
      </c>
      <c r="Q36" s="7">
        <f>SUM(E36:P36)</f>
        <v>924684999.99999976</v>
      </c>
    </row>
    <row r="37" spans="2:17" x14ac:dyDescent="0.35">
      <c r="B37" s="28"/>
      <c r="C37" s="9">
        <v>4300</v>
      </c>
      <c r="D37" s="9" t="s">
        <v>50</v>
      </c>
      <c r="E37" s="10">
        <v>13110000</v>
      </c>
      <c r="F37" s="10">
        <v>310000</v>
      </c>
      <c r="G37" s="10">
        <v>35933000</v>
      </c>
      <c r="H37" s="10">
        <v>1310000</v>
      </c>
      <c r="I37" s="10">
        <v>6910000</v>
      </c>
      <c r="J37" s="10">
        <v>8560000</v>
      </c>
      <c r="K37" s="10">
        <v>3810000</v>
      </c>
      <c r="L37" s="10">
        <v>5810000</v>
      </c>
      <c r="M37" s="10">
        <v>1810000</v>
      </c>
      <c r="N37" s="10">
        <v>2610000</v>
      </c>
      <c r="O37" s="10">
        <v>4810000</v>
      </c>
      <c r="P37" s="10">
        <v>290000</v>
      </c>
      <c r="Q37" s="7">
        <f t="shared" ref="Q37:Q39" si="6">SUM(E37:P37)</f>
        <v>85273000</v>
      </c>
    </row>
    <row r="38" spans="2:17" x14ac:dyDescent="0.35">
      <c r="B38" s="28"/>
      <c r="C38" s="9">
        <v>4400</v>
      </c>
      <c r="D38" s="9" t="s">
        <v>51</v>
      </c>
      <c r="E38" s="10">
        <v>6411750</v>
      </c>
      <c r="F38" s="10">
        <v>26005891.300000001</v>
      </c>
      <c r="G38" s="10">
        <v>186364794.16999999</v>
      </c>
      <c r="H38" s="10">
        <v>5238794.17</v>
      </c>
      <c r="I38" s="10">
        <v>24986794.170000002</v>
      </c>
      <c r="J38" s="10">
        <v>8657710.0700000003</v>
      </c>
      <c r="K38" s="10">
        <v>13118794.17</v>
      </c>
      <c r="L38" s="10">
        <v>5917262.5700000003</v>
      </c>
      <c r="M38" s="10">
        <v>12918794.17</v>
      </c>
      <c r="N38" s="10">
        <v>5118794.17</v>
      </c>
      <c r="O38" s="10">
        <v>12933317.77</v>
      </c>
      <c r="P38" s="10">
        <v>6318794.1699999999</v>
      </c>
      <c r="Q38" s="7">
        <f t="shared" si="6"/>
        <v>313991490.90000004</v>
      </c>
    </row>
    <row r="39" spans="2:17" x14ac:dyDescent="0.35">
      <c r="B39" s="29"/>
      <c r="C39" s="9">
        <v>4600</v>
      </c>
      <c r="D39" s="9" t="s">
        <v>52</v>
      </c>
      <c r="E39" s="10">
        <v>139330000</v>
      </c>
      <c r="F39" s="10">
        <v>4330000</v>
      </c>
      <c r="G39" s="10">
        <v>332750</v>
      </c>
      <c r="H39" s="10">
        <v>331000</v>
      </c>
      <c r="I39" s="10">
        <v>330000</v>
      </c>
      <c r="J39" s="10">
        <v>330000</v>
      </c>
      <c r="K39" s="10">
        <v>330000</v>
      </c>
      <c r="L39" s="10">
        <v>330000</v>
      </c>
      <c r="M39" s="10">
        <v>330250</v>
      </c>
      <c r="N39" s="10">
        <v>330000</v>
      </c>
      <c r="O39" s="10">
        <v>330000</v>
      </c>
      <c r="P39" s="10">
        <v>330000</v>
      </c>
      <c r="Q39" s="7">
        <f t="shared" si="6"/>
        <v>146964000</v>
      </c>
    </row>
    <row r="40" spans="2:17" x14ac:dyDescent="0.35">
      <c r="B40" s="25" t="s">
        <v>53</v>
      </c>
      <c r="C40" s="26"/>
      <c r="D40" s="11"/>
      <c r="E40" s="12">
        <f>SUM(E36:E39)</f>
        <v>473063108.67000002</v>
      </c>
      <c r="F40" s="12">
        <f t="shared" ref="F40:Q40" si="7">SUM(F36:F39)</f>
        <v>87057249.969999999</v>
      </c>
      <c r="G40" s="12">
        <f t="shared" si="7"/>
        <v>291790598.83999997</v>
      </c>
      <c r="H40" s="12">
        <f t="shared" si="7"/>
        <v>60291152.840000004</v>
      </c>
      <c r="I40" s="12">
        <f t="shared" si="7"/>
        <v>88638152.840000004</v>
      </c>
      <c r="J40" s="12">
        <f t="shared" si="7"/>
        <v>70959068.74000001</v>
      </c>
      <c r="K40" s="12">
        <f t="shared" si="7"/>
        <v>70670152.840000004</v>
      </c>
      <c r="L40" s="12">
        <f t="shared" si="7"/>
        <v>65468621.240000002</v>
      </c>
      <c r="M40" s="12">
        <f t="shared" si="7"/>
        <v>68470402.840000004</v>
      </c>
      <c r="N40" s="12">
        <f t="shared" si="7"/>
        <v>61470152.840000004</v>
      </c>
      <c r="O40" s="12">
        <f t="shared" si="7"/>
        <v>71484676.439999998</v>
      </c>
      <c r="P40" s="12">
        <f t="shared" si="7"/>
        <v>61550152.800000004</v>
      </c>
      <c r="Q40" s="13">
        <f t="shared" si="7"/>
        <v>1470913490.8999999</v>
      </c>
    </row>
    <row r="41" spans="2:17" x14ac:dyDescent="0.35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/>
    </row>
    <row r="42" spans="2:17" ht="15" customHeight="1" x14ac:dyDescent="0.35">
      <c r="B42" s="27" t="s">
        <v>54</v>
      </c>
      <c r="C42" s="9">
        <v>5100</v>
      </c>
      <c r="D42" s="9" t="s">
        <v>55</v>
      </c>
      <c r="E42" s="8">
        <v>9990713.5</v>
      </c>
      <c r="F42" s="8">
        <v>7675072.1600000001</v>
      </c>
      <c r="G42" s="8">
        <v>4276988.7699999996</v>
      </c>
      <c r="H42" s="8">
        <v>2230689.3600000003</v>
      </c>
      <c r="I42" s="8">
        <v>2146439.36</v>
      </c>
      <c r="J42" s="8">
        <v>1188939.3599999999</v>
      </c>
      <c r="K42" s="8">
        <v>788939.36</v>
      </c>
      <c r="L42" s="8">
        <v>788939.36</v>
      </c>
      <c r="M42" s="8">
        <v>788939.36</v>
      </c>
      <c r="N42" s="8">
        <v>788939.36</v>
      </c>
      <c r="O42" s="8">
        <v>791439.35999999999</v>
      </c>
      <c r="P42" s="8">
        <v>776439.36</v>
      </c>
      <c r="Q42" s="7">
        <f>SUM(E42:P42)</f>
        <v>32232478.669999994</v>
      </c>
    </row>
    <row r="43" spans="2:17" x14ac:dyDescent="0.35">
      <c r="B43" s="23"/>
      <c r="C43" s="9">
        <v>5200</v>
      </c>
      <c r="D43" s="9" t="s">
        <v>56</v>
      </c>
      <c r="E43" s="10">
        <v>798333.37</v>
      </c>
      <c r="F43" s="10">
        <v>1876333.33</v>
      </c>
      <c r="G43" s="10">
        <v>2125833.33</v>
      </c>
      <c r="H43" s="10">
        <v>544333.32999999996</v>
      </c>
      <c r="I43" s="10">
        <v>94333.33</v>
      </c>
      <c r="J43" s="10">
        <v>270833.33</v>
      </c>
      <c r="K43" s="10">
        <v>58333.33</v>
      </c>
      <c r="L43" s="10">
        <v>8333.33</v>
      </c>
      <c r="M43" s="10">
        <v>20833.330000000002</v>
      </c>
      <c r="N43" s="10">
        <v>8333.33</v>
      </c>
      <c r="O43" s="10">
        <v>20833.330000000002</v>
      </c>
      <c r="P43" s="10">
        <v>8333.33</v>
      </c>
      <c r="Q43" s="7">
        <f t="shared" ref="Q43:Q48" si="8">SUM(E43:P43)</f>
        <v>5835000.0000000009</v>
      </c>
    </row>
    <row r="44" spans="2:17" x14ac:dyDescent="0.35">
      <c r="B44" s="23"/>
      <c r="C44" s="9">
        <v>5300</v>
      </c>
      <c r="D44" s="9" t="s">
        <v>57</v>
      </c>
      <c r="E44" s="10">
        <v>0</v>
      </c>
      <c r="F44" s="10">
        <v>13559000</v>
      </c>
      <c r="G44" s="10">
        <v>250000</v>
      </c>
      <c r="H44" s="10">
        <v>1280300</v>
      </c>
      <c r="I44" s="10">
        <v>84000</v>
      </c>
      <c r="J44" s="10">
        <v>250000</v>
      </c>
      <c r="K44" s="10">
        <v>0</v>
      </c>
      <c r="L44" s="10">
        <v>84000</v>
      </c>
      <c r="M44" s="10">
        <v>0</v>
      </c>
      <c r="N44" s="10">
        <v>0</v>
      </c>
      <c r="O44" s="10">
        <v>0</v>
      </c>
      <c r="P44" s="10">
        <v>0</v>
      </c>
      <c r="Q44" s="7">
        <f t="shared" si="8"/>
        <v>15507300</v>
      </c>
    </row>
    <row r="45" spans="2:17" x14ac:dyDescent="0.35">
      <c r="B45" s="23"/>
      <c r="C45" s="9">
        <v>5400</v>
      </c>
      <c r="D45" s="9" t="s">
        <v>58</v>
      </c>
      <c r="E45" s="10">
        <v>9660500</v>
      </c>
      <c r="F45" s="10">
        <v>47155083.990000002</v>
      </c>
      <c r="G45" s="10">
        <v>320500</v>
      </c>
      <c r="H45" s="10">
        <v>407500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7">
        <f t="shared" si="8"/>
        <v>57543583.990000002</v>
      </c>
    </row>
    <row r="46" spans="2:17" x14ac:dyDescent="0.35">
      <c r="B46" s="23"/>
      <c r="C46" s="9">
        <v>5500</v>
      </c>
      <c r="D46" s="9" t="s">
        <v>59</v>
      </c>
      <c r="E46" s="10">
        <v>0</v>
      </c>
      <c r="F46" s="10">
        <v>0</v>
      </c>
      <c r="G46" s="10">
        <v>19750000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7">
        <f t="shared" si="8"/>
        <v>19750000</v>
      </c>
    </row>
    <row r="47" spans="2:17" x14ac:dyDescent="0.35">
      <c r="B47" s="23"/>
      <c r="C47" s="9">
        <v>5600</v>
      </c>
      <c r="D47" s="9" t="s">
        <v>60</v>
      </c>
      <c r="E47" s="10">
        <v>13558333.370000001</v>
      </c>
      <c r="F47" s="10">
        <v>34868373.730000004</v>
      </c>
      <c r="G47" s="10">
        <v>23115210.690000001</v>
      </c>
      <c r="H47" s="10">
        <v>2625469.69</v>
      </c>
      <c r="I47" s="10">
        <v>1596119.69</v>
      </c>
      <c r="J47" s="10">
        <v>22469.69</v>
      </c>
      <c r="K47" s="10">
        <v>176969.69</v>
      </c>
      <c r="L47" s="10">
        <v>21969.69</v>
      </c>
      <c r="M47" s="10">
        <v>21969.69</v>
      </c>
      <c r="N47" s="10">
        <v>21969.69</v>
      </c>
      <c r="O47" s="10">
        <v>21969.69</v>
      </c>
      <c r="P47" s="10">
        <v>21969.69</v>
      </c>
      <c r="Q47" s="7">
        <f t="shared" si="8"/>
        <v>76072794.999999985</v>
      </c>
    </row>
    <row r="48" spans="2:17" x14ac:dyDescent="0.35">
      <c r="B48" s="24"/>
      <c r="C48" s="9">
        <v>5900</v>
      </c>
      <c r="D48" s="9" t="s">
        <v>61</v>
      </c>
      <c r="E48" s="8">
        <v>30788983.900000002</v>
      </c>
      <c r="F48" s="8">
        <v>885000</v>
      </c>
      <c r="G48" s="8">
        <v>38000</v>
      </c>
      <c r="H48" s="8">
        <v>418000</v>
      </c>
      <c r="I48" s="8">
        <v>93000</v>
      </c>
      <c r="J48" s="8">
        <v>18000</v>
      </c>
      <c r="K48" s="8">
        <v>18000</v>
      </c>
      <c r="L48" s="8">
        <v>18000</v>
      </c>
      <c r="M48" s="8">
        <v>18000</v>
      </c>
      <c r="N48" s="8">
        <v>18000</v>
      </c>
      <c r="O48" s="8">
        <v>18000</v>
      </c>
      <c r="P48" s="8">
        <v>18000</v>
      </c>
      <c r="Q48" s="7">
        <f t="shared" si="8"/>
        <v>32348983.900000002</v>
      </c>
    </row>
    <row r="49" spans="2:17" x14ac:dyDescent="0.35">
      <c r="B49" s="25" t="s">
        <v>62</v>
      </c>
      <c r="C49" s="26"/>
      <c r="D49" s="11"/>
      <c r="E49" s="12">
        <f>SUM(E42:E48)</f>
        <v>64796864.140000001</v>
      </c>
      <c r="F49" s="12">
        <f t="shared" ref="F49:Q49" si="9">SUM(F42:F48)</f>
        <v>106018863.21000001</v>
      </c>
      <c r="G49" s="12">
        <f t="shared" si="9"/>
        <v>49876532.790000007</v>
      </c>
      <c r="H49" s="12">
        <f t="shared" si="9"/>
        <v>7506292.3800000008</v>
      </c>
      <c r="I49" s="12">
        <f t="shared" si="9"/>
        <v>4013892.38</v>
      </c>
      <c r="J49" s="12">
        <f t="shared" si="9"/>
        <v>1750242.38</v>
      </c>
      <c r="K49" s="12">
        <f t="shared" si="9"/>
        <v>1042242.3799999999</v>
      </c>
      <c r="L49" s="12">
        <f t="shared" si="9"/>
        <v>921242.37999999989</v>
      </c>
      <c r="M49" s="12">
        <f t="shared" si="9"/>
        <v>849742.37999999989</v>
      </c>
      <c r="N49" s="12">
        <f t="shared" si="9"/>
        <v>837242.37999999989</v>
      </c>
      <c r="O49" s="12">
        <f t="shared" si="9"/>
        <v>852242.37999999989</v>
      </c>
      <c r="P49" s="12">
        <f t="shared" si="9"/>
        <v>824742.37999999989</v>
      </c>
      <c r="Q49" s="13">
        <f t="shared" si="9"/>
        <v>239290141.55999997</v>
      </c>
    </row>
    <row r="50" spans="2:17" x14ac:dyDescent="0.3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/>
    </row>
    <row r="51" spans="2:17" ht="29" x14ac:dyDescent="0.35">
      <c r="B51" s="14" t="s">
        <v>63</v>
      </c>
      <c r="C51" s="9">
        <v>6100</v>
      </c>
      <c r="D51" s="9" t="s">
        <v>64</v>
      </c>
      <c r="E51" s="8">
        <v>627881760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7">
        <f>SUM(E51:P51)</f>
        <v>627881760</v>
      </c>
    </row>
    <row r="52" spans="2:17" x14ac:dyDescent="0.35">
      <c r="B52" s="25" t="s">
        <v>65</v>
      </c>
      <c r="C52" s="26"/>
      <c r="D52" s="11"/>
      <c r="E52" s="12">
        <f>SUM(E51)</f>
        <v>627881760</v>
      </c>
      <c r="F52" s="12">
        <f t="shared" ref="F52:Q52" si="10">SUM(F51)</f>
        <v>0</v>
      </c>
      <c r="G52" s="12">
        <f t="shared" si="10"/>
        <v>0</v>
      </c>
      <c r="H52" s="12">
        <f t="shared" si="10"/>
        <v>0</v>
      </c>
      <c r="I52" s="12">
        <f t="shared" si="10"/>
        <v>0</v>
      </c>
      <c r="J52" s="12">
        <f t="shared" si="10"/>
        <v>0</v>
      </c>
      <c r="K52" s="12">
        <f t="shared" si="10"/>
        <v>0</v>
      </c>
      <c r="L52" s="12">
        <f t="shared" si="10"/>
        <v>0</v>
      </c>
      <c r="M52" s="12">
        <f t="shared" si="10"/>
        <v>0</v>
      </c>
      <c r="N52" s="12">
        <f t="shared" si="10"/>
        <v>0</v>
      </c>
      <c r="O52" s="12">
        <f t="shared" si="10"/>
        <v>0</v>
      </c>
      <c r="P52" s="12">
        <f t="shared" si="10"/>
        <v>0</v>
      </c>
      <c r="Q52" s="13">
        <f t="shared" si="10"/>
        <v>627881760</v>
      </c>
    </row>
    <row r="53" spans="2:17" x14ac:dyDescent="0.3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/>
    </row>
    <row r="54" spans="2:17" ht="58" x14ac:dyDescent="0.35">
      <c r="B54" s="14" t="s">
        <v>66</v>
      </c>
      <c r="C54" s="9">
        <v>7900</v>
      </c>
      <c r="D54" s="9" t="s">
        <v>67</v>
      </c>
      <c r="E54" s="8">
        <v>581600137.83000004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7">
        <f>SUM(E54:P54)</f>
        <v>581600137.83000004</v>
      </c>
    </row>
    <row r="55" spans="2:17" x14ac:dyDescent="0.35">
      <c r="B55" s="25" t="s">
        <v>68</v>
      </c>
      <c r="C55" s="26"/>
      <c r="D55" s="11"/>
      <c r="E55" s="12">
        <f>SUM(E54)</f>
        <v>581600137.83000004</v>
      </c>
      <c r="F55" s="12">
        <f t="shared" ref="F55:Q55" si="11">SUM(F54)</f>
        <v>0</v>
      </c>
      <c r="G55" s="12">
        <f t="shared" si="11"/>
        <v>0</v>
      </c>
      <c r="H55" s="12">
        <f t="shared" si="11"/>
        <v>0</v>
      </c>
      <c r="I55" s="12">
        <f t="shared" si="11"/>
        <v>0</v>
      </c>
      <c r="J55" s="12">
        <f t="shared" si="11"/>
        <v>0</v>
      </c>
      <c r="K55" s="12">
        <f t="shared" si="11"/>
        <v>0</v>
      </c>
      <c r="L55" s="12">
        <f t="shared" si="11"/>
        <v>0</v>
      </c>
      <c r="M55" s="12">
        <f t="shared" si="11"/>
        <v>0</v>
      </c>
      <c r="N55" s="12">
        <f t="shared" si="11"/>
        <v>0</v>
      </c>
      <c r="O55" s="12">
        <f t="shared" si="11"/>
        <v>0</v>
      </c>
      <c r="P55" s="12">
        <f t="shared" si="11"/>
        <v>0</v>
      </c>
      <c r="Q55" s="13">
        <f t="shared" si="11"/>
        <v>581600137.83000004</v>
      </c>
    </row>
    <row r="56" spans="2:17" x14ac:dyDescent="0.3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/>
    </row>
    <row r="57" spans="2:17" x14ac:dyDescent="0.35">
      <c r="B57" s="27" t="s">
        <v>69</v>
      </c>
      <c r="C57" s="9">
        <v>9100</v>
      </c>
      <c r="D57" s="9" t="s">
        <v>70</v>
      </c>
      <c r="E57" s="8">
        <v>114059568.03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7">
        <f>SUM(E57:P57)</f>
        <v>114059568.03</v>
      </c>
    </row>
    <row r="58" spans="2:17" x14ac:dyDescent="0.35">
      <c r="B58" s="23"/>
      <c r="C58" s="9">
        <v>9200</v>
      </c>
      <c r="D58" s="9" t="s">
        <v>71</v>
      </c>
      <c r="E58" s="10">
        <v>123278405.06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7">
        <f t="shared" ref="Q58:Q59" si="12">SUM(E58:P58)</f>
        <v>123278405.06</v>
      </c>
    </row>
    <row r="59" spans="2:17" x14ac:dyDescent="0.35">
      <c r="B59" s="24"/>
      <c r="C59" s="9">
        <v>9400</v>
      </c>
      <c r="D59" s="9" t="s">
        <v>72</v>
      </c>
      <c r="E59" s="10">
        <v>3207000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7">
        <f t="shared" si="12"/>
        <v>3207000</v>
      </c>
    </row>
    <row r="60" spans="2:17" x14ac:dyDescent="0.35">
      <c r="B60" s="25" t="s">
        <v>73</v>
      </c>
      <c r="C60" s="26"/>
      <c r="D60" s="11"/>
      <c r="E60" s="12">
        <f>SUM(E57:E59)</f>
        <v>240544973.09</v>
      </c>
      <c r="F60" s="12">
        <f t="shared" ref="F60:Q60" si="13">SUM(F57:F59)</f>
        <v>0</v>
      </c>
      <c r="G60" s="12">
        <f t="shared" si="13"/>
        <v>0</v>
      </c>
      <c r="H60" s="12">
        <f t="shared" si="13"/>
        <v>0</v>
      </c>
      <c r="I60" s="12">
        <f t="shared" si="13"/>
        <v>0</v>
      </c>
      <c r="J60" s="12">
        <f t="shared" si="13"/>
        <v>0</v>
      </c>
      <c r="K60" s="12">
        <f t="shared" si="13"/>
        <v>0</v>
      </c>
      <c r="L60" s="12">
        <f t="shared" si="13"/>
        <v>0</v>
      </c>
      <c r="M60" s="12">
        <f t="shared" si="13"/>
        <v>0</v>
      </c>
      <c r="N60" s="12">
        <f t="shared" si="13"/>
        <v>0</v>
      </c>
      <c r="O60" s="12">
        <f t="shared" si="13"/>
        <v>0</v>
      </c>
      <c r="P60" s="12">
        <f t="shared" si="13"/>
        <v>0</v>
      </c>
      <c r="Q60" s="13">
        <f t="shared" si="13"/>
        <v>240544973.09</v>
      </c>
    </row>
    <row r="61" spans="2:17" ht="15" thickBot="1" x14ac:dyDescent="0.4">
      <c r="B61" s="30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2"/>
    </row>
    <row r="62" spans="2:17" ht="15" thickBot="1" x14ac:dyDescent="0.4">
      <c r="B62" s="33" t="s">
        <v>74</v>
      </c>
      <c r="C62" s="34"/>
      <c r="D62" s="15"/>
      <c r="E62" s="16">
        <f>SUM(E12+E23+E34+E40+E49+E52+E55+E60)</f>
        <v>10460155573.24</v>
      </c>
      <c r="F62" s="16">
        <f t="shared" ref="F62:P62" si="14">SUM(F12+F23+F34+F40+F49+F52+F55+F60)</f>
        <v>710206108.26999998</v>
      </c>
      <c r="G62" s="16">
        <f t="shared" si="14"/>
        <v>465274395.45999998</v>
      </c>
      <c r="H62" s="16">
        <f t="shared" si="14"/>
        <v>99011212.340000004</v>
      </c>
      <c r="I62" s="16">
        <f t="shared" si="14"/>
        <v>113992260.3</v>
      </c>
      <c r="J62" s="16">
        <f t="shared" si="14"/>
        <v>139834963.12</v>
      </c>
      <c r="K62" s="16">
        <f t="shared" si="14"/>
        <v>85517633.359999999</v>
      </c>
      <c r="L62" s="16">
        <f t="shared" si="14"/>
        <v>88002211.799999997</v>
      </c>
      <c r="M62" s="16">
        <f t="shared" si="14"/>
        <v>90883896.180000007</v>
      </c>
      <c r="N62" s="16">
        <f t="shared" si="14"/>
        <v>78479255.769999996</v>
      </c>
      <c r="O62" s="16">
        <f t="shared" si="14"/>
        <v>84411205.729999989</v>
      </c>
      <c r="P62" s="16">
        <f t="shared" si="14"/>
        <v>75371187.870000005</v>
      </c>
      <c r="Q62" s="17">
        <f>SUM(Q12+Q23+Q34+Q40+Q49+Q51+Q55+Q60)</f>
        <v>12491139903.440001</v>
      </c>
    </row>
    <row r="66" spans="7:7" x14ac:dyDescent="0.35">
      <c r="G66" s="18"/>
    </row>
  </sheetData>
  <mergeCells count="23">
    <mergeCell ref="B56:Q56"/>
    <mergeCell ref="B57:B59"/>
    <mergeCell ref="B60:C60"/>
    <mergeCell ref="B61:Q61"/>
    <mergeCell ref="B62:C62"/>
    <mergeCell ref="B55:C55"/>
    <mergeCell ref="B25:B33"/>
    <mergeCell ref="B34:C34"/>
    <mergeCell ref="B35:Q35"/>
    <mergeCell ref="B36:B39"/>
    <mergeCell ref="B40:C40"/>
    <mergeCell ref="B41:Q41"/>
    <mergeCell ref="B42:B48"/>
    <mergeCell ref="B49:C49"/>
    <mergeCell ref="B50:Q50"/>
    <mergeCell ref="B52:C52"/>
    <mergeCell ref="B53:Q53"/>
    <mergeCell ref="B24:Q24"/>
    <mergeCell ref="B6:B11"/>
    <mergeCell ref="B12:C12"/>
    <mergeCell ref="B13:Q13"/>
    <mergeCell ref="B14:B22"/>
    <mergeCell ref="B23:C23"/>
  </mergeCells>
  <pageMargins left="0" right="0" top="0.35433070866141736" bottom="0.35433070866141736" header="0.31496062992125984" footer="0.31496062992125984"/>
  <pageSetup scale="4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LGCG20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jose.fernandez</cp:lastModifiedBy>
  <cp:lastPrinted>2025-02-18T16:47:14Z</cp:lastPrinted>
  <dcterms:created xsi:type="dcterms:W3CDTF">2025-01-14T19:59:27Z</dcterms:created>
  <dcterms:modified xsi:type="dcterms:W3CDTF">2025-02-18T16:47:19Z</dcterms:modified>
</cp:coreProperties>
</file>