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8515" windowHeight="12015"/>
  </bookViews>
  <sheets>
    <sheet name="Ppto 2024" sheetId="2" r:id="rId1"/>
    <sheet name="Hoja3" sheetId="3" r:id="rId2"/>
  </sheets>
  <calcPr calcId="144525"/>
</workbook>
</file>

<file path=xl/calcChain.xml><?xml version="1.0" encoding="utf-8"?>
<calcChain xmlns="http://schemas.openxmlformats.org/spreadsheetml/2006/main">
  <c r="F62" i="2" l="1"/>
  <c r="G62" i="2"/>
  <c r="H62" i="2"/>
  <c r="I62" i="2"/>
  <c r="J62" i="2"/>
  <c r="K62" i="2"/>
  <c r="L62" i="2"/>
  <c r="M62" i="2"/>
  <c r="N62" i="2"/>
  <c r="O62" i="2"/>
  <c r="P62" i="2"/>
  <c r="E62" i="2"/>
  <c r="F52" i="2"/>
  <c r="G52" i="2"/>
  <c r="H52" i="2"/>
  <c r="I52" i="2"/>
  <c r="J52" i="2"/>
  <c r="K52" i="2"/>
  <c r="L52" i="2"/>
  <c r="M52" i="2"/>
  <c r="N52" i="2"/>
  <c r="O52" i="2"/>
  <c r="P52" i="2"/>
  <c r="Q52" i="2"/>
  <c r="E52" i="2"/>
  <c r="Q62" i="2"/>
  <c r="F60" i="2"/>
  <c r="G60" i="2"/>
  <c r="H60" i="2"/>
  <c r="I60" i="2"/>
  <c r="J60" i="2"/>
  <c r="K60" i="2"/>
  <c r="L60" i="2"/>
  <c r="M60" i="2"/>
  <c r="N60" i="2"/>
  <c r="O60" i="2"/>
  <c r="P60" i="2"/>
  <c r="Q60" i="2"/>
  <c r="E60" i="2"/>
  <c r="F55" i="2"/>
  <c r="G55" i="2"/>
  <c r="H55" i="2"/>
  <c r="I55" i="2"/>
  <c r="J55" i="2"/>
  <c r="K55" i="2"/>
  <c r="L55" i="2"/>
  <c r="M55" i="2"/>
  <c r="N55" i="2"/>
  <c r="O55" i="2"/>
  <c r="P55" i="2"/>
  <c r="Q55" i="2"/>
  <c r="E55" i="2"/>
  <c r="F49" i="2"/>
  <c r="G49" i="2"/>
  <c r="H49" i="2"/>
  <c r="I49" i="2"/>
  <c r="J49" i="2"/>
  <c r="K49" i="2"/>
  <c r="L49" i="2"/>
  <c r="M49" i="2"/>
  <c r="N49" i="2"/>
  <c r="O49" i="2"/>
  <c r="P49" i="2"/>
  <c r="Q49" i="2"/>
  <c r="E49" i="2"/>
  <c r="F40" i="2"/>
  <c r="G40" i="2"/>
  <c r="H40" i="2"/>
  <c r="I40" i="2"/>
  <c r="J40" i="2"/>
  <c r="K40" i="2"/>
  <c r="L40" i="2"/>
  <c r="M40" i="2"/>
  <c r="N40" i="2"/>
  <c r="O40" i="2"/>
  <c r="P40" i="2"/>
  <c r="Q40" i="2"/>
  <c r="E40" i="2"/>
  <c r="F34" i="2"/>
  <c r="G34" i="2"/>
  <c r="H34" i="2"/>
  <c r="I34" i="2"/>
  <c r="J34" i="2"/>
  <c r="K34" i="2"/>
  <c r="L34" i="2"/>
  <c r="M34" i="2"/>
  <c r="N34" i="2"/>
  <c r="O34" i="2"/>
  <c r="P34" i="2"/>
  <c r="Q34" i="2"/>
  <c r="E34" i="2"/>
  <c r="F23" i="2"/>
  <c r="G23" i="2"/>
  <c r="H23" i="2"/>
  <c r="I23" i="2"/>
  <c r="J23" i="2"/>
  <c r="K23" i="2"/>
  <c r="L23" i="2"/>
  <c r="M23" i="2"/>
  <c r="N23" i="2"/>
  <c r="O23" i="2"/>
  <c r="P23" i="2"/>
  <c r="Q23" i="2"/>
  <c r="E23" i="2"/>
  <c r="F12" i="2"/>
  <c r="G12" i="2"/>
  <c r="H12" i="2"/>
  <c r="I12" i="2"/>
  <c r="J12" i="2"/>
  <c r="K12" i="2"/>
  <c r="L12" i="2"/>
  <c r="M12" i="2"/>
  <c r="N12" i="2"/>
  <c r="O12" i="2"/>
  <c r="P12" i="2"/>
  <c r="Q12" i="2"/>
  <c r="E12" i="2"/>
</calcChain>
</file>

<file path=xl/sharedStrings.xml><?xml version="1.0" encoding="utf-8"?>
<sst xmlns="http://schemas.openxmlformats.org/spreadsheetml/2006/main" count="75" uniqueCount="75">
  <si>
    <t>MUNICIPIO DE GUADALAJARA</t>
  </si>
  <si>
    <t>CAPÍTULO</t>
  </si>
  <si>
    <t>CONCEPTO</t>
  </si>
  <si>
    <t>DESCRIPCIÓN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</si>
  <si>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</si>
  <si>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</si>
  <si>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</si>
  <si>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</si>
  <si>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</si>
  <si>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</si>
  <si>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</si>
  <si>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</si>
  <si>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</si>
  <si>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</si>
  <si>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</si>
  <si>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</si>
  <si>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GENERAL</t>
  </si>
  <si>
    <t>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</si>
  <si>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</si>
  <si>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</si>
  <si>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</si>
  <si>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ECONOMICAS</t>
  </si>
  <si>
    <t>PREVISIONES</t>
  </si>
  <si>
    <t>1000 Total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</si>
  <si>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</si>
  <si>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</si>
  <si>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</si>
  <si>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</si>
  <si>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</si>
  <si>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</si>
  <si>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</si>
  <si>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HERRAMIENTAS, REFACCIONES Y ACCESORIOS MENORES</t>
  </si>
  <si>
    <t>2000 Total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</si>
  <si>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</si>
  <si>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</si>
  <si>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</si>
  <si>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</si>
  <si>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</si>
  <si>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</si>
  <si>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</si>
  <si>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</si>
  <si>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</si>
  <si>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3000 Total</t>
  </si>
  <si>
    <t>TRANSFERENCIAS AL RESTO DEL SECTOR PÚBLICO</t>
  </si>
  <si>
    <t>SUBSIDIOS Y SUBVENCIONES</t>
  </si>
  <si>
    <t>AYUDAS SOCIALES</t>
  </si>
  <si>
    <t>TRANSFERENCIAS A FIDEICOMISOS, MANDATOS Y OTROS ANALOGOS</t>
  </si>
  <si>
    <t>4000 Total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</si>
  <si>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</si>
  <si>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</si>
  <si>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</si>
  <si>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</si>
  <si>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MAQUINARIA, OTROS EQUIPOS Y HERRAMIENTAS</t>
  </si>
  <si>
    <t>ACTIVOS INTANGIBLES</t>
  </si>
  <si>
    <t>5000 Total</t>
  </si>
  <si>
    <t>OBRA PÚBLICA EN BIENES DE DOMINIO PÚBLICO</t>
  </si>
  <si>
    <t>6000 Total</t>
  </si>
  <si>
    <t>PROVISIONES PARA CONTINGENCIAS Y OTRAS EROGACIONES ESPECIALES</t>
  </si>
  <si>
    <t>7000 Total</t>
  </si>
  <si>
    <t>AMORTIZACION DE LA DEUDA PÚBLICA</t>
  </si>
  <si>
    <t>INTERESES DE LA DEUDA PÚBLICA</t>
  </si>
  <si>
    <t>GASTOS DE LA DEUDA PÚBLICA</t>
  </si>
  <si>
    <t>9000 Total</t>
  </si>
  <si>
    <t>Total</t>
  </si>
  <si>
    <t>1000 
SERVICIOS PERSONALES</t>
  </si>
  <si>
    <t>2000
MATERIALES Y SUMINISTROS</t>
  </si>
  <si>
    <t>3000
SERVICIOS GENERALES</t>
  </si>
  <si>
    <t>4000
TRANSFERENCIAS, ASIGNACIONES, SUBSIDIOS Y OTRAS AYUDAS</t>
  </si>
  <si>
    <t>5000
BIENES MUEBLES, INMUEBLES E INTANGIBLES</t>
  </si>
  <si>
    <t>6000
INVERSION PÚBLICA</t>
  </si>
  <si>
    <t>7000
INVERSIONES FINANCIERAS Y OTRAS PROVISIONES</t>
  </si>
  <si>
    <t>9000
DEUDA PÚBLICA</t>
  </si>
  <si>
    <t>MATERIALES Y SUMINISTROS PARA SEGURIDAD</t>
  </si>
  <si>
    <t>EQUIPO DE DEFENSA Y SEGURIDAD</t>
  </si>
  <si>
    <t>PRESUPUESTO MENSUALIZADO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</si>
</sst>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8" xfId="0" applyBorder="1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4" fontId="0" fillId="0" borderId="5" xfId="0" applyNumberFormat="1" applyBorder="1"/>
    <xf numFmtId="4" fontId="0" fillId="0" borderId="6" xfId="0" applyNumberFormat="1" applyBorder="1"/>
    <xf numFmtId="4" fontId="0" fillId="0" borderId="8" xfId="0" applyNumberFormat="1" applyBorder="1"/>
    <xf numFmtId="4" fontId="0" fillId="0" borderId="10" xfId="0" applyNumberFormat="1" applyBorder="1"/>
    <xf numFmtId="0" fontId="1" fillId="0" borderId="5" xfId="0" applyFont="1" applyBorder="1"/>
    <xf numFmtId="0" fontId="1" fillId="0" borderId="8" xfId="0" applyFont="1" applyBorder="1"/>
    <xf numFmtId="4" fontId="1" fillId="0" borderId="8" xfId="0" applyNumberFormat="1" applyFont="1" applyBorder="1"/>
    <xf numFmtId="4" fontId="1" fillId="0" borderId="10" xfId="0" applyNumberFormat="1" applyFont="1" applyBorder="1"/>
    <xf numFmtId="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0" fillId="2" borderId="2" xfId="0" applyFill="1" applyBorder="1"/>
    <xf numFmtId="4" fontId="1" fillId="2" borderId="2" xfId="0" applyNumberFormat="1" applyFont="1" applyFill="1" applyBorder="1"/>
    <xf numFmtId="4" fontId="1" fillId="2" borderId="3" xfId="0" applyNumberFormat="1" applyFont="1" applyFill="1" applyBorder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6"/>
  <sheetViews>
    <sheetView showGridLines="0" tabSelected="1" zoomScale="85" zoomScaleNormal="85" workbookViewId="0">
      <selection activeCell="B53" sqref="B53:Q53"/>
    </sheetView>
  </sheetViews>
  <sheetFormatPr baseColWidth="10" defaultRowHeight="15" x14ac:dyDescent="0.25"/>
  <cols>
    <col min="2" max="2" width="21.140625" customWidth="1"/>
    <col min="3" max="3" width="10.7109375" bestFit="1" customWidth="1"/>
    <col min="4" max="4" width="78.28515625" bestFit="1" customWidth="1"/>
    <col min="5" max="5" width="17.85546875" bestFit="1" customWidth="1"/>
    <col min="6" max="6" width="13.7109375" bestFit="1" customWidth="1"/>
    <col min="7" max="7" width="16.42578125" bestFit="1" customWidth="1"/>
    <col min="8" max="8" width="15" customWidth="1"/>
    <col min="9" max="9" width="13.7109375" bestFit="1" customWidth="1"/>
    <col min="10" max="10" width="12.7109375" bestFit="1" customWidth="1"/>
    <col min="11" max="11" width="12.85546875" bestFit="1" customWidth="1"/>
    <col min="12" max="16" width="12.7109375" bestFit="1" customWidth="1"/>
    <col min="17" max="17" width="16.42578125" bestFit="1" customWidth="1"/>
  </cols>
  <sheetData>
    <row r="1" spans="2:17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x14ac:dyDescent="0.25">
      <c r="B2" s="2"/>
      <c r="C2" s="2"/>
      <c r="D2" s="2"/>
      <c r="E2" s="2"/>
      <c r="F2" s="2"/>
      <c r="G2" s="2"/>
      <c r="H2" s="3" t="s">
        <v>74</v>
      </c>
      <c r="I2" s="2"/>
      <c r="J2" s="2"/>
      <c r="K2" s="2"/>
      <c r="L2" s="2"/>
      <c r="M2" s="2"/>
      <c r="N2" s="2"/>
      <c r="O2" s="2"/>
      <c r="P2" s="2"/>
      <c r="Q2" s="2"/>
    </row>
    <row r="3" spans="2:17" x14ac:dyDescent="0.25">
      <c r="B3" s="2"/>
      <c r="C3" s="2"/>
      <c r="D3" s="2"/>
      <c r="E3" s="2"/>
      <c r="F3" s="2"/>
      <c r="G3" s="2"/>
      <c r="H3" s="3" t="s">
        <v>0</v>
      </c>
      <c r="I3" s="2"/>
      <c r="J3" s="2"/>
      <c r="K3" s="2"/>
      <c r="L3" s="2"/>
      <c r="M3" s="2"/>
      <c r="N3" s="2"/>
      <c r="O3" s="2"/>
      <c r="P3" s="2"/>
      <c r="Q3" s="2"/>
    </row>
    <row r="4" spans="2:17" ht="15.75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5.75" thickBot="1" x14ac:dyDescent="0.3">
      <c r="B5" s="13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4" t="s">
        <v>10</v>
      </c>
      <c r="L5" s="14" t="s">
        <v>11</v>
      </c>
      <c r="M5" s="14" t="s">
        <v>12</v>
      </c>
      <c r="N5" s="14" t="s">
        <v>13</v>
      </c>
      <c r="O5" s="14" t="s">
        <v>14</v>
      </c>
      <c r="P5" s="14" t="s">
        <v>15</v>
      </c>
      <c r="Q5" s="15" t="s">
        <v>16</v>
      </c>
    </row>
    <row r="6" spans="2:17" x14ac:dyDescent="0.25">
      <c r="B6" s="20" t="s">
        <v>64</v>
      </c>
      <c r="C6" s="8">
        <v>1100</v>
      </c>
      <c r="D6" s="8" t="s">
        <v>17</v>
      </c>
      <c r="E6" s="4">
        <v>2753267784.8600001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5">
        <v>2753267784.8600001</v>
      </c>
    </row>
    <row r="7" spans="2:17" x14ac:dyDescent="0.25">
      <c r="B7" s="21"/>
      <c r="C7" s="9">
        <v>1200</v>
      </c>
      <c r="D7" s="9" t="s">
        <v>18</v>
      </c>
      <c r="E7" s="6">
        <v>377691930.95999998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7">
        <v>377691930.95999998</v>
      </c>
    </row>
    <row r="8" spans="2:17" x14ac:dyDescent="0.25">
      <c r="B8" s="21"/>
      <c r="C8" s="9">
        <v>1300</v>
      </c>
      <c r="D8" s="9" t="s">
        <v>19</v>
      </c>
      <c r="E8" s="6">
        <v>588071190.59000003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7">
        <v>588071190.59000003</v>
      </c>
    </row>
    <row r="9" spans="2:17" x14ac:dyDescent="0.25">
      <c r="B9" s="21"/>
      <c r="C9" s="9">
        <v>1400</v>
      </c>
      <c r="D9" s="9" t="s">
        <v>20</v>
      </c>
      <c r="E9" s="6">
        <v>1007259186.6799999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7">
        <v>1007259186.6799999</v>
      </c>
    </row>
    <row r="10" spans="2:17" x14ac:dyDescent="0.25">
      <c r="B10" s="21"/>
      <c r="C10" s="9">
        <v>1500</v>
      </c>
      <c r="D10" s="9" t="s">
        <v>21</v>
      </c>
      <c r="E10" s="6">
        <v>545594431.73000002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7">
        <v>545594431.73000002</v>
      </c>
    </row>
    <row r="11" spans="2:17" x14ac:dyDescent="0.25">
      <c r="B11" s="22"/>
      <c r="C11" s="9">
        <v>1600</v>
      </c>
      <c r="D11" s="9" t="s">
        <v>22</v>
      </c>
      <c r="E11" s="6">
        <v>49688400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7">
        <v>49688400</v>
      </c>
    </row>
    <row r="12" spans="2:17" x14ac:dyDescent="0.25">
      <c r="B12" s="26" t="s">
        <v>23</v>
      </c>
      <c r="C12" s="27"/>
      <c r="D12" s="1"/>
      <c r="E12" s="10">
        <f>SUM(E6:E11)</f>
        <v>5321572924.8199997</v>
      </c>
      <c r="F12" s="10">
        <f t="shared" ref="F12:Q12" si="0">SUM(F6:F11)</f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  <c r="N12" s="10">
        <f t="shared" si="0"/>
        <v>0</v>
      </c>
      <c r="O12" s="10">
        <f t="shared" si="0"/>
        <v>0</v>
      </c>
      <c r="P12" s="10">
        <f t="shared" si="0"/>
        <v>0</v>
      </c>
      <c r="Q12" s="11">
        <f t="shared" si="0"/>
        <v>5321572924.8199997</v>
      </c>
    </row>
    <row r="13" spans="2:17" x14ac:dyDescent="0.25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5"/>
    </row>
    <row r="14" spans="2:17" ht="15" customHeight="1" x14ac:dyDescent="0.25">
      <c r="B14" s="23" t="s">
        <v>65</v>
      </c>
      <c r="C14" s="9">
        <v>2100</v>
      </c>
      <c r="D14" s="9" t="s">
        <v>24</v>
      </c>
      <c r="E14" s="4">
        <v>60505451.210000001</v>
      </c>
      <c r="F14" s="4">
        <v>28457874.989999998</v>
      </c>
      <c r="G14" s="4">
        <v>961582.07999999996</v>
      </c>
      <c r="H14" s="4">
        <v>967017.39</v>
      </c>
      <c r="I14" s="4">
        <v>35040.99</v>
      </c>
      <c r="J14" s="4">
        <v>103125.01</v>
      </c>
      <c r="K14" s="4">
        <v>68457.66</v>
      </c>
      <c r="L14" s="4">
        <v>36041.660000000003</v>
      </c>
      <c r="M14" s="4">
        <v>28459.66</v>
      </c>
      <c r="N14" s="4">
        <v>17291.66</v>
      </c>
      <c r="O14" s="4">
        <v>16041.66</v>
      </c>
      <c r="P14" s="4">
        <v>16041.74</v>
      </c>
      <c r="Q14" s="5">
        <v>91212425.709999979</v>
      </c>
    </row>
    <row r="15" spans="2:17" x14ac:dyDescent="0.25">
      <c r="B15" s="21"/>
      <c r="C15" s="9">
        <v>2200</v>
      </c>
      <c r="D15" s="9" t="s">
        <v>25</v>
      </c>
      <c r="E15" s="6">
        <v>14408733.890000001</v>
      </c>
      <c r="F15" s="6">
        <v>2843588.09</v>
      </c>
      <c r="G15" s="6">
        <v>222755.09</v>
      </c>
      <c r="H15" s="6">
        <v>152755.09</v>
      </c>
      <c r="I15" s="6">
        <v>257270.29</v>
      </c>
      <c r="J15" s="6">
        <v>117755.09</v>
      </c>
      <c r="K15" s="6">
        <v>293588.09000000003</v>
      </c>
      <c r="L15" s="6">
        <v>120255.09</v>
      </c>
      <c r="M15" s="6">
        <v>817769.08</v>
      </c>
      <c r="N15" s="6">
        <v>69146.2</v>
      </c>
      <c r="O15" s="6">
        <v>55750</v>
      </c>
      <c r="P15" s="6">
        <v>55750</v>
      </c>
      <c r="Q15" s="7">
        <v>19415115.999999996</v>
      </c>
    </row>
    <row r="16" spans="2:17" x14ac:dyDescent="0.25">
      <c r="B16" s="21"/>
      <c r="C16" s="9">
        <v>2300</v>
      </c>
      <c r="D16" s="9" t="s">
        <v>26</v>
      </c>
      <c r="E16" s="6">
        <v>0</v>
      </c>
      <c r="F16" s="6">
        <v>1770000</v>
      </c>
      <c r="G16" s="6">
        <v>720000</v>
      </c>
      <c r="H16" s="6">
        <v>1500</v>
      </c>
      <c r="I16" s="6">
        <v>5000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7">
        <v>2496500</v>
      </c>
    </row>
    <row r="17" spans="2:17" x14ac:dyDescent="0.25">
      <c r="B17" s="21"/>
      <c r="C17" s="9">
        <v>2400</v>
      </c>
      <c r="D17" s="9" t="s">
        <v>27</v>
      </c>
      <c r="E17" s="6">
        <v>57635986.049999997</v>
      </c>
      <c r="F17" s="6">
        <v>18700838.25</v>
      </c>
      <c r="G17" s="6">
        <v>9623495.9600000009</v>
      </c>
      <c r="H17" s="6">
        <v>696410.08</v>
      </c>
      <c r="I17" s="6">
        <v>141481.79999999999</v>
      </c>
      <c r="J17" s="6">
        <v>86166.62</v>
      </c>
      <c r="K17" s="6">
        <v>19166.669999999998</v>
      </c>
      <c r="L17" s="6">
        <v>46666.67</v>
      </c>
      <c r="M17" s="6">
        <v>16666.64</v>
      </c>
      <c r="N17" s="6">
        <v>500</v>
      </c>
      <c r="O17" s="6">
        <v>0</v>
      </c>
      <c r="P17" s="6">
        <v>0</v>
      </c>
      <c r="Q17" s="7">
        <v>86967378.739999995</v>
      </c>
    </row>
    <row r="18" spans="2:17" x14ac:dyDescent="0.25">
      <c r="B18" s="21"/>
      <c r="C18" s="9">
        <v>2500</v>
      </c>
      <c r="D18" s="9" t="s">
        <v>28</v>
      </c>
      <c r="E18" s="6">
        <v>43673560.25</v>
      </c>
      <c r="F18" s="6">
        <v>1522916.67</v>
      </c>
      <c r="G18" s="6">
        <v>1521376.83</v>
      </c>
      <c r="H18" s="6">
        <v>126216.67</v>
      </c>
      <c r="I18" s="6">
        <v>494211.22</v>
      </c>
      <c r="J18" s="6">
        <v>5666.67</v>
      </c>
      <c r="K18" s="6">
        <v>6916.67</v>
      </c>
      <c r="L18" s="6">
        <v>5666.67</v>
      </c>
      <c r="M18" s="6">
        <v>13166.67</v>
      </c>
      <c r="N18" s="6">
        <v>8166.67</v>
      </c>
      <c r="O18" s="6">
        <v>5666.67</v>
      </c>
      <c r="P18" s="6">
        <v>5666.63</v>
      </c>
      <c r="Q18" s="7">
        <v>47389198.290000014</v>
      </c>
    </row>
    <row r="19" spans="2:17" x14ac:dyDescent="0.25">
      <c r="B19" s="21"/>
      <c r="C19" s="9">
        <v>2600</v>
      </c>
      <c r="D19" s="9" t="s">
        <v>29</v>
      </c>
      <c r="E19" s="6">
        <v>232299120.21000001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7">
        <v>232299120.21000001</v>
      </c>
    </row>
    <row r="20" spans="2:17" x14ac:dyDescent="0.25">
      <c r="B20" s="21"/>
      <c r="C20" s="9">
        <v>2700</v>
      </c>
      <c r="D20" s="9" t="s">
        <v>30</v>
      </c>
      <c r="E20" s="4">
        <v>61113037.259999998</v>
      </c>
      <c r="F20" s="4">
        <v>22336638.789999999</v>
      </c>
      <c r="G20" s="4">
        <v>3735499.67</v>
      </c>
      <c r="H20" s="4">
        <v>46666.67</v>
      </c>
      <c r="I20" s="4">
        <v>128135.05</v>
      </c>
      <c r="J20" s="4">
        <v>4999.67</v>
      </c>
      <c r="K20" s="4">
        <v>1666.67</v>
      </c>
      <c r="L20" s="4">
        <v>1666.67</v>
      </c>
      <c r="M20" s="4">
        <v>1666.67</v>
      </c>
      <c r="N20" s="4">
        <v>5000.67</v>
      </c>
      <c r="O20" s="4">
        <v>1666.67</v>
      </c>
      <c r="P20" s="4">
        <v>1666.63</v>
      </c>
      <c r="Q20" s="5">
        <v>87378311.090000004</v>
      </c>
    </row>
    <row r="21" spans="2:17" x14ac:dyDescent="0.25">
      <c r="B21" s="21"/>
      <c r="C21" s="9">
        <v>2800</v>
      </c>
      <c r="D21" s="9" t="s">
        <v>72</v>
      </c>
      <c r="E21" s="6">
        <v>1200000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7">
        <v>1200000</v>
      </c>
    </row>
    <row r="22" spans="2:17" x14ac:dyDescent="0.25">
      <c r="B22" s="22"/>
      <c r="C22" s="9">
        <v>2900</v>
      </c>
      <c r="D22" s="9" t="s">
        <v>31</v>
      </c>
      <c r="E22" s="6">
        <v>23335506.82</v>
      </c>
      <c r="F22" s="6">
        <v>3712571.21</v>
      </c>
      <c r="G22" s="6">
        <v>2349859.7599999998</v>
      </c>
      <c r="H22" s="6">
        <v>952119.87</v>
      </c>
      <c r="I22" s="6">
        <v>825264.47</v>
      </c>
      <c r="J22" s="6">
        <v>96723.74</v>
      </c>
      <c r="K22" s="6">
        <v>32057.09</v>
      </c>
      <c r="L22" s="6">
        <v>29223.75</v>
      </c>
      <c r="M22" s="6">
        <v>25057.09</v>
      </c>
      <c r="N22" s="6">
        <v>28557.09</v>
      </c>
      <c r="O22" s="6">
        <v>25057.09</v>
      </c>
      <c r="P22" s="6">
        <v>25057.01</v>
      </c>
      <c r="Q22" s="7">
        <v>31437054.989999998</v>
      </c>
    </row>
    <row r="23" spans="2:17" x14ac:dyDescent="0.25">
      <c r="B23" s="26" t="s">
        <v>32</v>
      </c>
      <c r="C23" s="27"/>
      <c r="D23" s="1"/>
      <c r="E23" s="10">
        <f>SUM(E14:E22)</f>
        <v>494171395.69</v>
      </c>
      <c r="F23" s="10">
        <f t="shared" ref="F23:Q23" si="1">SUM(F14:F22)</f>
        <v>79344427.999999985</v>
      </c>
      <c r="G23" s="10">
        <f t="shared" si="1"/>
        <v>19134569.390000001</v>
      </c>
      <c r="H23" s="10">
        <f t="shared" si="1"/>
        <v>2942685.77</v>
      </c>
      <c r="I23" s="10">
        <f t="shared" si="1"/>
        <v>1886403.82</v>
      </c>
      <c r="J23" s="10">
        <f t="shared" si="1"/>
        <v>414436.79999999993</v>
      </c>
      <c r="K23" s="10">
        <f t="shared" si="1"/>
        <v>421852.85</v>
      </c>
      <c r="L23" s="10">
        <f t="shared" si="1"/>
        <v>239520.51</v>
      </c>
      <c r="M23" s="10">
        <f t="shared" si="1"/>
        <v>902785.81</v>
      </c>
      <c r="N23" s="10">
        <f t="shared" si="1"/>
        <v>128662.29</v>
      </c>
      <c r="O23" s="10">
        <f t="shared" si="1"/>
        <v>104182.09</v>
      </c>
      <c r="P23" s="10">
        <f t="shared" si="1"/>
        <v>104182.01000000001</v>
      </c>
      <c r="Q23" s="11">
        <f t="shared" si="1"/>
        <v>599795105.03000009</v>
      </c>
    </row>
    <row r="24" spans="2:17" x14ac:dyDescent="0.25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5" spans="2:17" x14ac:dyDescent="0.25">
      <c r="B25" s="23" t="s">
        <v>66</v>
      </c>
      <c r="C25" s="9">
        <v>3100</v>
      </c>
      <c r="D25" s="9" t="s">
        <v>33</v>
      </c>
      <c r="E25" s="4">
        <v>276948848.54000002</v>
      </c>
      <c r="F25" s="4">
        <v>277250</v>
      </c>
      <c r="G25" s="4">
        <v>1519583.33</v>
      </c>
      <c r="H25" s="4">
        <v>15333.33</v>
      </c>
      <c r="I25" s="4">
        <v>14000</v>
      </c>
      <c r="J25" s="4">
        <v>13833.33</v>
      </c>
      <c r="K25" s="4">
        <v>35999.99</v>
      </c>
      <c r="L25" s="4">
        <v>13333.33</v>
      </c>
      <c r="M25" s="4">
        <v>13833.33</v>
      </c>
      <c r="N25" s="4">
        <v>14833.33</v>
      </c>
      <c r="O25" s="4">
        <v>13333.33</v>
      </c>
      <c r="P25" s="4">
        <v>13333.37</v>
      </c>
      <c r="Q25" s="5">
        <v>278893515.20999992</v>
      </c>
    </row>
    <row r="26" spans="2:17" x14ac:dyDescent="0.25">
      <c r="B26" s="24"/>
      <c r="C26" s="9">
        <v>3200</v>
      </c>
      <c r="D26" s="9" t="s">
        <v>34</v>
      </c>
      <c r="E26" s="6">
        <v>370832195.24000001</v>
      </c>
      <c r="F26" s="6">
        <v>5424416.6699999999</v>
      </c>
      <c r="G26" s="6">
        <v>1205416.67</v>
      </c>
      <c r="H26" s="6">
        <v>5416.67</v>
      </c>
      <c r="I26" s="6">
        <v>5416.67</v>
      </c>
      <c r="J26" s="6">
        <v>5416.67</v>
      </c>
      <c r="K26" s="6">
        <v>30776.07</v>
      </c>
      <c r="L26" s="6">
        <v>5416.67</v>
      </c>
      <c r="M26" s="6">
        <v>5416.67</v>
      </c>
      <c r="N26" s="6">
        <v>5416.67</v>
      </c>
      <c r="O26" s="6">
        <v>5416.67</v>
      </c>
      <c r="P26" s="6">
        <v>5416.63</v>
      </c>
      <c r="Q26" s="7">
        <v>377536137.97000015</v>
      </c>
    </row>
    <row r="27" spans="2:17" x14ac:dyDescent="0.25">
      <c r="B27" s="24"/>
      <c r="C27" s="9">
        <v>3300</v>
      </c>
      <c r="D27" s="9" t="s">
        <v>35</v>
      </c>
      <c r="E27" s="6">
        <v>203577320.37</v>
      </c>
      <c r="F27" s="6">
        <v>12568084.779999999</v>
      </c>
      <c r="G27" s="6">
        <v>24618721.789999999</v>
      </c>
      <c r="H27" s="6">
        <v>2870595.95</v>
      </c>
      <c r="I27" s="6">
        <v>1739471.45</v>
      </c>
      <c r="J27" s="6">
        <v>457762.62</v>
      </c>
      <c r="K27" s="6">
        <v>406555.13</v>
      </c>
      <c r="L27" s="6">
        <v>1553721.79</v>
      </c>
      <c r="M27" s="6">
        <v>537489.34</v>
      </c>
      <c r="N27" s="6">
        <v>180834</v>
      </c>
      <c r="O27" s="6">
        <v>167500</v>
      </c>
      <c r="P27" s="6">
        <v>167500.01999999999</v>
      </c>
      <c r="Q27" s="7">
        <v>248845557.23999998</v>
      </c>
    </row>
    <row r="28" spans="2:17" x14ac:dyDescent="0.25">
      <c r="B28" s="24"/>
      <c r="C28" s="9">
        <v>3400</v>
      </c>
      <c r="D28" s="9" t="s">
        <v>36</v>
      </c>
      <c r="E28" s="6">
        <v>138823675.13</v>
      </c>
      <c r="F28" s="6">
        <v>2645083</v>
      </c>
      <c r="G28" s="6">
        <v>2443749.67</v>
      </c>
      <c r="H28" s="6">
        <v>2447083</v>
      </c>
      <c r="I28" s="6">
        <v>2443749.67</v>
      </c>
      <c r="J28" s="6">
        <v>2447083.0099999998</v>
      </c>
      <c r="K28" s="6">
        <v>2443749.67</v>
      </c>
      <c r="L28" s="6">
        <v>2443749.67</v>
      </c>
      <c r="M28" s="6">
        <v>2443749.67</v>
      </c>
      <c r="N28" s="6">
        <v>2443749.67</v>
      </c>
      <c r="O28" s="6">
        <v>2443749.67</v>
      </c>
      <c r="P28" s="6">
        <v>2443753.63</v>
      </c>
      <c r="Q28" s="7">
        <v>165912925.45999989</v>
      </c>
    </row>
    <row r="29" spans="2:17" x14ac:dyDescent="0.25">
      <c r="B29" s="24"/>
      <c r="C29" s="9">
        <v>3500</v>
      </c>
      <c r="D29" s="9" t="s">
        <v>37</v>
      </c>
      <c r="E29" s="6">
        <v>937647145.30999994</v>
      </c>
      <c r="F29" s="6">
        <v>6198630.7699999996</v>
      </c>
      <c r="G29" s="6">
        <v>604076.17000000004</v>
      </c>
      <c r="H29" s="6">
        <v>90326.17</v>
      </c>
      <c r="I29" s="6">
        <v>20826.169999999998</v>
      </c>
      <c r="J29" s="6">
        <v>18326.169999999998</v>
      </c>
      <c r="K29" s="6">
        <v>23826.17</v>
      </c>
      <c r="L29" s="6">
        <v>14076.17</v>
      </c>
      <c r="M29" s="6">
        <v>17953.169999999998</v>
      </c>
      <c r="N29" s="6">
        <v>6104.17</v>
      </c>
      <c r="O29" s="6">
        <v>12604.17</v>
      </c>
      <c r="P29" s="6">
        <v>5104.13</v>
      </c>
      <c r="Q29" s="7">
        <v>944658998.73999953</v>
      </c>
    </row>
    <row r="30" spans="2:17" x14ac:dyDescent="0.25">
      <c r="B30" s="24"/>
      <c r="C30" s="9">
        <v>3600</v>
      </c>
      <c r="D30" s="9" t="s">
        <v>38</v>
      </c>
      <c r="E30" s="6">
        <v>43770000</v>
      </c>
      <c r="F30" s="6">
        <v>1075000</v>
      </c>
      <c r="G30" s="6">
        <v>1725000</v>
      </c>
      <c r="H30" s="6">
        <v>75000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7">
        <v>46645000</v>
      </c>
    </row>
    <row r="31" spans="2:17" x14ac:dyDescent="0.25">
      <c r="B31" s="24"/>
      <c r="C31" s="9">
        <v>3700</v>
      </c>
      <c r="D31" s="9" t="s">
        <v>39</v>
      </c>
      <c r="E31" s="4">
        <v>1667053.32</v>
      </c>
      <c r="F31" s="4">
        <v>687886.64</v>
      </c>
      <c r="G31" s="4">
        <v>254053.32</v>
      </c>
      <c r="H31" s="4">
        <v>359553.32</v>
      </c>
      <c r="I31" s="4">
        <v>533386.64</v>
      </c>
      <c r="J31" s="4">
        <v>112053.32</v>
      </c>
      <c r="K31" s="4">
        <v>229886.68</v>
      </c>
      <c r="L31" s="4">
        <v>109053.32</v>
      </c>
      <c r="M31" s="4">
        <v>110059.33</v>
      </c>
      <c r="N31" s="4">
        <v>103776.21</v>
      </c>
      <c r="O31" s="4">
        <v>86276.21</v>
      </c>
      <c r="P31" s="4">
        <v>86276.15</v>
      </c>
      <c r="Q31" s="5">
        <v>4339314.46</v>
      </c>
    </row>
    <row r="32" spans="2:17" x14ac:dyDescent="0.25">
      <c r="B32" s="24"/>
      <c r="C32" s="9">
        <v>3800</v>
      </c>
      <c r="D32" s="9" t="s">
        <v>40</v>
      </c>
      <c r="E32" s="6">
        <v>6239299.79</v>
      </c>
      <c r="F32" s="6">
        <v>20475011.079999998</v>
      </c>
      <c r="G32" s="6">
        <v>4940725</v>
      </c>
      <c r="H32" s="6">
        <v>4495000</v>
      </c>
      <c r="I32" s="6">
        <v>885000</v>
      </c>
      <c r="J32" s="6">
        <v>130725</v>
      </c>
      <c r="K32" s="6">
        <v>45000</v>
      </c>
      <c r="L32" s="6">
        <v>725000</v>
      </c>
      <c r="M32" s="6">
        <v>2845000</v>
      </c>
      <c r="N32" s="6">
        <v>80725</v>
      </c>
      <c r="O32" s="6">
        <v>105000</v>
      </c>
      <c r="P32" s="6">
        <v>2025000</v>
      </c>
      <c r="Q32" s="7">
        <v>42991485.869999997</v>
      </c>
    </row>
    <row r="33" spans="2:17" x14ac:dyDescent="0.25">
      <c r="B33" s="25"/>
      <c r="C33" s="9">
        <v>3900</v>
      </c>
      <c r="D33" s="9" t="s">
        <v>41</v>
      </c>
      <c r="E33" s="6">
        <v>494649592.68000001</v>
      </c>
      <c r="F33" s="6">
        <v>11252332.67</v>
      </c>
      <c r="G33" s="6">
        <v>11208332.67</v>
      </c>
      <c r="H33" s="6">
        <v>11208332.67</v>
      </c>
      <c r="I33" s="6">
        <v>11208332.67</v>
      </c>
      <c r="J33" s="6">
        <v>11209332.67</v>
      </c>
      <c r="K33" s="6">
        <v>11208332.67</v>
      </c>
      <c r="L33" s="6">
        <v>11208332.67</v>
      </c>
      <c r="M33" s="6">
        <v>11208332.67</v>
      </c>
      <c r="N33" s="6">
        <v>11208332.67</v>
      </c>
      <c r="O33" s="6">
        <v>11208332.67</v>
      </c>
      <c r="P33" s="6">
        <v>11208340.630000001</v>
      </c>
      <c r="Q33" s="7">
        <v>617986260.00999975</v>
      </c>
    </row>
    <row r="34" spans="2:17" x14ac:dyDescent="0.25">
      <c r="B34" s="26" t="s">
        <v>42</v>
      </c>
      <c r="C34" s="27"/>
      <c r="D34" s="1"/>
      <c r="E34" s="10">
        <f>SUM(E25:E33)</f>
        <v>2474155130.3799996</v>
      </c>
      <c r="F34" s="10">
        <f t="shared" ref="F34:Q34" si="2">SUM(F25:F33)</f>
        <v>60603695.609999999</v>
      </c>
      <c r="G34" s="10">
        <f t="shared" si="2"/>
        <v>48519658.620000005</v>
      </c>
      <c r="H34" s="10">
        <f t="shared" si="2"/>
        <v>21566641.109999999</v>
      </c>
      <c r="I34" s="10">
        <f t="shared" si="2"/>
        <v>16850183.27</v>
      </c>
      <c r="J34" s="10">
        <f t="shared" si="2"/>
        <v>14394532.789999999</v>
      </c>
      <c r="K34" s="10">
        <f t="shared" si="2"/>
        <v>14424126.379999999</v>
      </c>
      <c r="L34" s="10">
        <f t="shared" si="2"/>
        <v>16072683.619999999</v>
      </c>
      <c r="M34" s="10">
        <f t="shared" si="2"/>
        <v>17181834.18</v>
      </c>
      <c r="N34" s="10">
        <f t="shared" si="2"/>
        <v>14043771.719999999</v>
      </c>
      <c r="O34" s="10">
        <f t="shared" si="2"/>
        <v>14042212.719999999</v>
      </c>
      <c r="P34" s="10">
        <f t="shared" si="2"/>
        <v>15954724.560000001</v>
      </c>
      <c r="Q34" s="11">
        <f t="shared" si="2"/>
        <v>2727809194.9599991</v>
      </c>
    </row>
    <row r="35" spans="2:17" x14ac:dyDescent="0.25"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5"/>
    </row>
    <row r="36" spans="2:17" x14ac:dyDescent="0.25">
      <c r="B36" s="23" t="s">
        <v>67</v>
      </c>
      <c r="C36" s="9">
        <v>4200</v>
      </c>
      <c r="D36" s="9" t="s">
        <v>43</v>
      </c>
      <c r="E36" s="4">
        <v>90308333.340000004</v>
      </c>
      <c r="F36" s="4">
        <v>70308333.340000004</v>
      </c>
      <c r="G36" s="4">
        <v>68308333.340000004</v>
      </c>
      <c r="H36" s="4">
        <v>68308333.340000004</v>
      </c>
      <c r="I36" s="4">
        <v>68308333.340000004</v>
      </c>
      <c r="J36" s="4">
        <v>68308333.340000004</v>
      </c>
      <c r="K36" s="4">
        <v>68308333.340000004</v>
      </c>
      <c r="L36" s="4">
        <v>68308333.340000004</v>
      </c>
      <c r="M36" s="4">
        <v>68308333.340000004</v>
      </c>
      <c r="N36" s="4">
        <v>68308333.340000004</v>
      </c>
      <c r="O36" s="4">
        <v>68308333.340000004</v>
      </c>
      <c r="P36" s="4">
        <v>68308333.260000005</v>
      </c>
      <c r="Q36" s="5">
        <v>843700000.00000024</v>
      </c>
    </row>
    <row r="37" spans="2:17" x14ac:dyDescent="0.25">
      <c r="B37" s="24"/>
      <c r="C37" s="9">
        <v>4300</v>
      </c>
      <c r="D37" s="9" t="s">
        <v>44</v>
      </c>
      <c r="E37" s="6">
        <v>15455168.75</v>
      </c>
      <c r="F37" s="6">
        <v>10650168.75</v>
      </c>
      <c r="G37" s="6">
        <v>18805168.75</v>
      </c>
      <c r="H37" s="6">
        <v>1455168.75</v>
      </c>
      <c r="I37" s="6">
        <v>455168.75</v>
      </c>
      <c r="J37" s="6">
        <v>455168.75</v>
      </c>
      <c r="K37" s="6">
        <v>455168.75</v>
      </c>
      <c r="L37" s="6">
        <v>4855168.75</v>
      </c>
      <c r="M37" s="6">
        <v>455168.75</v>
      </c>
      <c r="N37" s="6">
        <v>455168.75</v>
      </c>
      <c r="O37" s="6">
        <v>455168.75</v>
      </c>
      <c r="P37" s="6">
        <v>2455168.75</v>
      </c>
      <c r="Q37" s="7">
        <v>56407025</v>
      </c>
    </row>
    <row r="38" spans="2:17" x14ac:dyDescent="0.25">
      <c r="B38" s="24"/>
      <c r="C38" s="9">
        <v>4400</v>
      </c>
      <c r="D38" s="9" t="s">
        <v>45</v>
      </c>
      <c r="E38" s="6">
        <v>21464166.66</v>
      </c>
      <c r="F38" s="6">
        <v>208943574.56</v>
      </c>
      <c r="G38" s="6">
        <v>2189166.66</v>
      </c>
      <c r="H38" s="6">
        <v>2567651.94</v>
      </c>
      <c r="I38" s="6">
        <v>529166.66</v>
      </c>
      <c r="J38" s="6">
        <v>229166.66</v>
      </c>
      <c r="K38" s="6">
        <v>779166.66</v>
      </c>
      <c r="L38" s="6">
        <v>229166.66</v>
      </c>
      <c r="M38" s="6">
        <v>459166.66</v>
      </c>
      <c r="N38" s="6">
        <v>229166.66</v>
      </c>
      <c r="O38" s="6">
        <v>229166.66</v>
      </c>
      <c r="P38" s="6">
        <v>229166.74</v>
      </c>
      <c r="Q38" s="7">
        <v>238077893.17999998</v>
      </c>
    </row>
    <row r="39" spans="2:17" x14ac:dyDescent="0.25">
      <c r="B39" s="25"/>
      <c r="C39" s="9">
        <v>4600</v>
      </c>
      <c r="D39" s="9" t="s">
        <v>46</v>
      </c>
      <c r="E39" s="6">
        <v>14786666.67</v>
      </c>
      <c r="F39" s="6">
        <v>38366666.670000002</v>
      </c>
      <c r="G39" s="6">
        <v>18866666.670000002</v>
      </c>
      <c r="H39" s="6">
        <v>10166666.67</v>
      </c>
      <c r="I39" s="6">
        <v>10166666.67</v>
      </c>
      <c r="J39" s="6">
        <v>10166666.67</v>
      </c>
      <c r="K39" s="6">
        <v>10166666.67</v>
      </c>
      <c r="L39" s="6">
        <v>10166666.67</v>
      </c>
      <c r="M39" s="6">
        <v>10166666.67</v>
      </c>
      <c r="N39" s="6">
        <v>10166666.67</v>
      </c>
      <c r="O39" s="6">
        <v>10166666.67</v>
      </c>
      <c r="P39" s="6">
        <v>10166666.630000001</v>
      </c>
      <c r="Q39" s="7">
        <v>163520000</v>
      </c>
    </row>
    <row r="40" spans="2:17" x14ac:dyDescent="0.25">
      <c r="B40" s="26" t="s">
        <v>47</v>
      </c>
      <c r="C40" s="27"/>
      <c r="D40" s="1"/>
      <c r="E40" s="10">
        <f>SUM(E36:E39)</f>
        <v>142014335.41999999</v>
      </c>
      <c r="F40" s="10">
        <f t="shared" ref="F40:Q40" si="3">SUM(F36:F39)</f>
        <v>328268743.31999999</v>
      </c>
      <c r="G40" s="10">
        <f t="shared" si="3"/>
        <v>108169335.42</v>
      </c>
      <c r="H40" s="10">
        <f t="shared" si="3"/>
        <v>82497820.700000003</v>
      </c>
      <c r="I40" s="10">
        <f t="shared" si="3"/>
        <v>79459335.420000002</v>
      </c>
      <c r="J40" s="10">
        <f t="shared" si="3"/>
        <v>79159335.420000002</v>
      </c>
      <c r="K40" s="10">
        <f t="shared" si="3"/>
        <v>79709335.420000002</v>
      </c>
      <c r="L40" s="10">
        <f t="shared" si="3"/>
        <v>83559335.420000002</v>
      </c>
      <c r="M40" s="10">
        <f t="shared" si="3"/>
        <v>79389335.420000002</v>
      </c>
      <c r="N40" s="10">
        <f t="shared" si="3"/>
        <v>79159335.420000002</v>
      </c>
      <c r="O40" s="10">
        <f t="shared" si="3"/>
        <v>79159335.420000002</v>
      </c>
      <c r="P40" s="10">
        <f t="shared" si="3"/>
        <v>81159335.379999995</v>
      </c>
      <c r="Q40" s="11">
        <f t="shared" si="3"/>
        <v>1301704918.1800003</v>
      </c>
    </row>
    <row r="41" spans="2:17" x14ac:dyDescent="0.25"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5"/>
    </row>
    <row r="42" spans="2:17" ht="15" customHeight="1" x14ac:dyDescent="0.25">
      <c r="B42" s="23" t="s">
        <v>68</v>
      </c>
      <c r="C42" s="9">
        <v>5100</v>
      </c>
      <c r="D42" s="9" t="s">
        <v>48</v>
      </c>
      <c r="E42" s="4">
        <v>28770935.050000001</v>
      </c>
      <c r="F42" s="4">
        <v>15040286.93</v>
      </c>
      <c r="G42" s="4">
        <v>5342407.57</v>
      </c>
      <c r="H42" s="4">
        <v>554166.66</v>
      </c>
      <c r="I42" s="4">
        <v>79166.66</v>
      </c>
      <c r="J42" s="4">
        <v>34166.660000000003</v>
      </c>
      <c r="K42" s="4">
        <v>34166.660000000003</v>
      </c>
      <c r="L42" s="4">
        <v>34166.660000000003</v>
      </c>
      <c r="M42" s="4">
        <v>43166.66</v>
      </c>
      <c r="N42" s="4">
        <v>34166.660000000003</v>
      </c>
      <c r="O42" s="4">
        <v>34166.660000000003</v>
      </c>
      <c r="P42" s="4">
        <v>34166.74</v>
      </c>
      <c r="Q42" s="5">
        <v>50035129.569999978</v>
      </c>
    </row>
    <row r="43" spans="2:17" x14ac:dyDescent="0.25">
      <c r="B43" s="21"/>
      <c r="C43" s="9">
        <v>5200</v>
      </c>
      <c r="D43" s="9" t="s">
        <v>49</v>
      </c>
      <c r="E43" s="6">
        <v>1165000</v>
      </c>
      <c r="F43" s="6">
        <v>596179.56000000006</v>
      </c>
      <c r="G43" s="6">
        <v>1391648</v>
      </c>
      <c r="H43" s="6">
        <v>708917.57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7">
        <v>3861745.13</v>
      </c>
    </row>
    <row r="44" spans="2:17" x14ac:dyDescent="0.25">
      <c r="B44" s="21"/>
      <c r="C44" s="9">
        <v>5300</v>
      </c>
      <c r="D44" s="9" t="s">
        <v>50</v>
      </c>
      <c r="E44" s="6">
        <v>40000</v>
      </c>
      <c r="F44" s="6">
        <v>1447834</v>
      </c>
      <c r="G44" s="6">
        <v>50000</v>
      </c>
      <c r="H44" s="6">
        <v>450000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7">
        <v>1987834</v>
      </c>
    </row>
    <row r="45" spans="2:17" x14ac:dyDescent="0.25">
      <c r="B45" s="21"/>
      <c r="C45" s="9">
        <v>5400</v>
      </c>
      <c r="D45" s="9" t="s">
        <v>51</v>
      </c>
      <c r="E45" s="6">
        <v>60000000</v>
      </c>
      <c r="F45" s="6">
        <v>7126200</v>
      </c>
      <c r="G45" s="6">
        <v>1330000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7">
        <v>68456200</v>
      </c>
    </row>
    <row r="46" spans="2:17" x14ac:dyDescent="0.25">
      <c r="B46" s="21"/>
      <c r="C46" s="9">
        <v>5500</v>
      </c>
      <c r="D46" s="9" t="s">
        <v>73</v>
      </c>
      <c r="E46" s="6">
        <v>3000000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7">
        <v>3000000</v>
      </c>
    </row>
    <row r="47" spans="2:17" x14ac:dyDescent="0.25">
      <c r="B47" s="21"/>
      <c r="C47" s="9">
        <v>5600</v>
      </c>
      <c r="D47" s="9" t="s">
        <v>52</v>
      </c>
      <c r="E47" s="6">
        <v>33147472.34</v>
      </c>
      <c r="F47" s="6">
        <v>27277472.57</v>
      </c>
      <c r="G47" s="6">
        <v>2470016.1800000002</v>
      </c>
      <c r="H47" s="6">
        <v>2645833.34</v>
      </c>
      <c r="I47" s="6">
        <v>1095833.3400000001</v>
      </c>
      <c r="J47" s="6">
        <v>27499.34</v>
      </c>
      <c r="K47" s="6">
        <v>20833.34</v>
      </c>
      <c r="L47" s="6">
        <v>20833.34</v>
      </c>
      <c r="M47" s="6">
        <v>20833.34</v>
      </c>
      <c r="N47" s="6">
        <v>27501.34</v>
      </c>
      <c r="O47" s="6">
        <v>20833.34</v>
      </c>
      <c r="P47" s="6">
        <v>20833.259999999998</v>
      </c>
      <c r="Q47" s="7">
        <v>66795795.070000015</v>
      </c>
    </row>
    <row r="48" spans="2:17" x14ac:dyDescent="0.25">
      <c r="B48" s="22"/>
      <c r="C48" s="9">
        <v>5900</v>
      </c>
      <c r="D48" s="9" t="s">
        <v>53</v>
      </c>
      <c r="E48" s="4">
        <v>26768111.68</v>
      </c>
      <c r="F48" s="4">
        <v>2025500</v>
      </c>
      <c r="G48" s="4">
        <v>960500</v>
      </c>
      <c r="H48" s="4">
        <v>500</v>
      </c>
      <c r="I48" s="4">
        <v>400500</v>
      </c>
      <c r="J48" s="4">
        <v>500</v>
      </c>
      <c r="K48" s="4">
        <v>500</v>
      </c>
      <c r="L48" s="4">
        <v>500</v>
      </c>
      <c r="M48" s="4">
        <v>500</v>
      </c>
      <c r="N48" s="4">
        <v>500</v>
      </c>
      <c r="O48" s="4">
        <v>500</v>
      </c>
      <c r="P48" s="4">
        <v>500</v>
      </c>
      <c r="Q48" s="5">
        <v>30158611.68</v>
      </c>
    </row>
    <row r="49" spans="2:17" x14ac:dyDescent="0.25">
      <c r="B49" s="26" t="s">
        <v>54</v>
      </c>
      <c r="C49" s="27"/>
      <c r="D49" s="1"/>
      <c r="E49" s="10">
        <f>SUM(E42:E48)</f>
        <v>152891519.06999999</v>
      </c>
      <c r="F49" s="10">
        <f t="shared" ref="F49:Q49" si="4">SUM(F42:F48)</f>
        <v>53513473.060000002</v>
      </c>
      <c r="G49" s="10">
        <f t="shared" si="4"/>
        <v>11544571.75</v>
      </c>
      <c r="H49" s="10">
        <f t="shared" si="4"/>
        <v>4359417.57</v>
      </c>
      <c r="I49" s="10">
        <f t="shared" si="4"/>
        <v>1575500</v>
      </c>
      <c r="J49" s="10">
        <f t="shared" si="4"/>
        <v>62166</v>
      </c>
      <c r="K49" s="10">
        <f t="shared" si="4"/>
        <v>55500</v>
      </c>
      <c r="L49" s="10">
        <f t="shared" si="4"/>
        <v>55500</v>
      </c>
      <c r="M49" s="10">
        <f t="shared" si="4"/>
        <v>64500</v>
      </c>
      <c r="N49" s="10">
        <f t="shared" si="4"/>
        <v>62168</v>
      </c>
      <c r="O49" s="10">
        <f t="shared" si="4"/>
        <v>55500</v>
      </c>
      <c r="P49" s="10">
        <f t="shared" si="4"/>
        <v>55500</v>
      </c>
      <c r="Q49" s="11">
        <f t="shared" si="4"/>
        <v>224295315.45000002</v>
      </c>
    </row>
    <row r="50" spans="2:17" x14ac:dyDescent="0.25"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5"/>
    </row>
    <row r="51" spans="2:17" ht="30" x14ac:dyDescent="0.25">
      <c r="B51" s="16" t="s">
        <v>69</v>
      </c>
      <c r="C51" s="9">
        <v>6100</v>
      </c>
      <c r="D51" s="9" t="s">
        <v>55</v>
      </c>
      <c r="E51" s="4">
        <v>1344690000</v>
      </c>
      <c r="F51" s="4">
        <v>40798471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5">
        <v>1385488471</v>
      </c>
    </row>
    <row r="52" spans="2:17" x14ac:dyDescent="0.25">
      <c r="B52" s="26" t="s">
        <v>56</v>
      </c>
      <c r="C52" s="27"/>
      <c r="D52" s="1"/>
      <c r="E52" s="10">
        <f>SUM(E51)</f>
        <v>1344690000</v>
      </c>
      <c r="F52" s="10">
        <f t="shared" ref="F52:Q52" si="5">SUM(F51)</f>
        <v>40798471</v>
      </c>
      <c r="G52" s="10">
        <f t="shared" si="5"/>
        <v>0</v>
      </c>
      <c r="H52" s="10">
        <f t="shared" si="5"/>
        <v>0</v>
      </c>
      <c r="I52" s="10">
        <f t="shared" si="5"/>
        <v>0</v>
      </c>
      <c r="J52" s="10">
        <f t="shared" si="5"/>
        <v>0</v>
      </c>
      <c r="K52" s="10">
        <f t="shared" si="5"/>
        <v>0</v>
      </c>
      <c r="L52" s="10">
        <f t="shared" si="5"/>
        <v>0</v>
      </c>
      <c r="M52" s="10">
        <f t="shared" si="5"/>
        <v>0</v>
      </c>
      <c r="N52" s="10">
        <f t="shared" si="5"/>
        <v>0</v>
      </c>
      <c r="O52" s="10">
        <f t="shared" si="5"/>
        <v>0</v>
      </c>
      <c r="P52" s="10">
        <f t="shared" si="5"/>
        <v>0</v>
      </c>
      <c r="Q52" s="11">
        <f t="shared" si="5"/>
        <v>1385488471</v>
      </c>
    </row>
    <row r="53" spans="2:17" x14ac:dyDescent="0.25"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5"/>
    </row>
    <row r="54" spans="2:17" ht="60" x14ac:dyDescent="0.25">
      <c r="B54" s="16" t="s">
        <v>70</v>
      </c>
      <c r="C54" s="9">
        <v>7900</v>
      </c>
      <c r="D54" s="9" t="s">
        <v>57</v>
      </c>
      <c r="E54" s="4">
        <v>0</v>
      </c>
      <c r="F54" s="4">
        <v>110948241.95999999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5">
        <v>110948241.95999999</v>
      </c>
    </row>
    <row r="55" spans="2:17" x14ac:dyDescent="0.25">
      <c r="B55" s="26" t="s">
        <v>58</v>
      </c>
      <c r="C55" s="27"/>
      <c r="D55" s="1"/>
      <c r="E55" s="10">
        <f>SUM(E54)</f>
        <v>0</v>
      </c>
      <c r="F55" s="10">
        <f t="shared" ref="F55:Q55" si="6">SUM(F54)</f>
        <v>110948241.95999999</v>
      </c>
      <c r="G55" s="10">
        <f t="shared" si="6"/>
        <v>0</v>
      </c>
      <c r="H55" s="10">
        <f t="shared" si="6"/>
        <v>0</v>
      </c>
      <c r="I55" s="10">
        <f t="shared" si="6"/>
        <v>0</v>
      </c>
      <c r="J55" s="10">
        <f t="shared" si="6"/>
        <v>0</v>
      </c>
      <c r="K55" s="10">
        <f t="shared" si="6"/>
        <v>0</v>
      </c>
      <c r="L55" s="10">
        <f t="shared" si="6"/>
        <v>0</v>
      </c>
      <c r="M55" s="10">
        <f t="shared" si="6"/>
        <v>0</v>
      </c>
      <c r="N55" s="10">
        <f t="shared" si="6"/>
        <v>0</v>
      </c>
      <c r="O55" s="10">
        <f t="shared" si="6"/>
        <v>0</v>
      </c>
      <c r="P55" s="10">
        <f t="shared" si="6"/>
        <v>0</v>
      </c>
      <c r="Q55" s="11">
        <f t="shared" si="6"/>
        <v>110948241.95999999</v>
      </c>
    </row>
    <row r="56" spans="2:17" x14ac:dyDescent="0.25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5"/>
    </row>
    <row r="57" spans="2:17" x14ac:dyDescent="0.25">
      <c r="B57" s="23" t="s">
        <v>71</v>
      </c>
      <c r="C57" s="9">
        <v>9100</v>
      </c>
      <c r="D57" s="9" t="s">
        <v>59</v>
      </c>
      <c r="E57" s="4">
        <v>84042948.030000001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5">
        <v>84042948.030000001</v>
      </c>
    </row>
    <row r="58" spans="2:17" x14ac:dyDescent="0.25">
      <c r="B58" s="21"/>
      <c r="C58" s="9">
        <v>9200</v>
      </c>
      <c r="D58" s="9" t="s">
        <v>60</v>
      </c>
      <c r="E58" s="6">
        <v>138706104.91999999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7">
        <v>138706104.91999999</v>
      </c>
    </row>
    <row r="59" spans="2:17" x14ac:dyDescent="0.25">
      <c r="B59" s="22"/>
      <c r="C59" s="9">
        <v>9400</v>
      </c>
      <c r="D59" s="9" t="s">
        <v>61</v>
      </c>
      <c r="E59" s="6">
        <v>2412990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7">
        <v>2412990</v>
      </c>
    </row>
    <row r="60" spans="2:17" x14ac:dyDescent="0.25">
      <c r="B60" s="26" t="s">
        <v>62</v>
      </c>
      <c r="C60" s="27"/>
      <c r="D60" s="1"/>
      <c r="E60" s="10">
        <f>SUM(E57:E59)</f>
        <v>225162042.94999999</v>
      </c>
      <c r="F60" s="10">
        <f t="shared" ref="F60:Q60" si="7">SUM(F57:F59)</f>
        <v>0</v>
      </c>
      <c r="G60" s="10">
        <f t="shared" si="7"/>
        <v>0</v>
      </c>
      <c r="H60" s="10">
        <f t="shared" si="7"/>
        <v>0</v>
      </c>
      <c r="I60" s="10">
        <f t="shared" si="7"/>
        <v>0</v>
      </c>
      <c r="J60" s="10">
        <f t="shared" si="7"/>
        <v>0</v>
      </c>
      <c r="K60" s="10">
        <f t="shared" si="7"/>
        <v>0</v>
      </c>
      <c r="L60" s="10">
        <f t="shared" si="7"/>
        <v>0</v>
      </c>
      <c r="M60" s="10">
        <f t="shared" si="7"/>
        <v>0</v>
      </c>
      <c r="N60" s="10">
        <f t="shared" si="7"/>
        <v>0</v>
      </c>
      <c r="O60" s="10">
        <f t="shared" si="7"/>
        <v>0</v>
      </c>
      <c r="P60" s="10">
        <f t="shared" si="7"/>
        <v>0</v>
      </c>
      <c r="Q60" s="11">
        <f t="shared" si="7"/>
        <v>225162042.94999999</v>
      </c>
    </row>
    <row r="61" spans="2:17" ht="15.75" thickBot="1" x14ac:dyDescent="0.3">
      <c r="B61" s="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30"/>
    </row>
    <row r="62" spans="2:17" ht="15.75" thickBot="1" x14ac:dyDescent="0.3">
      <c r="B62" s="31" t="s">
        <v>63</v>
      </c>
      <c r="C62" s="32"/>
      <c r="D62" s="17"/>
      <c r="E62" s="18">
        <f>SUM(E12+E23+E34+E40+E49+E52+E55+E60)</f>
        <v>10154657348.33</v>
      </c>
      <c r="F62" s="18">
        <f t="shared" ref="F62:P62" si="8">SUM(F12+F23+F34+F40+F49+F52+F55+F60)</f>
        <v>673477052.95000005</v>
      </c>
      <c r="G62" s="18">
        <f t="shared" si="8"/>
        <v>187368135.18000001</v>
      </c>
      <c r="H62" s="18">
        <f t="shared" si="8"/>
        <v>111366565.15000001</v>
      </c>
      <c r="I62" s="18">
        <f t="shared" si="8"/>
        <v>99771422.510000005</v>
      </c>
      <c r="J62" s="18">
        <f t="shared" si="8"/>
        <v>94030471.010000005</v>
      </c>
      <c r="K62" s="18">
        <f t="shared" si="8"/>
        <v>94610814.650000006</v>
      </c>
      <c r="L62" s="18">
        <f t="shared" si="8"/>
        <v>99927039.549999997</v>
      </c>
      <c r="M62" s="18">
        <f t="shared" si="8"/>
        <v>97538455.409999996</v>
      </c>
      <c r="N62" s="18">
        <f t="shared" si="8"/>
        <v>93393937.430000007</v>
      </c>
      <c r="O62" s="18">
        <f t="shared" si="8"/>
        <v>93361230.230000004</v>
      </c>
      <c r="P62" s="18">
        <f t="shared" si="8"/>
        <v>97273741.949999988</v>
      </c>
      <c r="Q62" s="19">
        <f>SUM(Q12+Q23+Q34+Q40+Q49+Q51+Q55+Q60)</f>
        <v>11896776214.349998</v>
      </c>
    </row>
    <row r="66" spans="7:7" x14ac:dyDescent="0.25">
      <c r="G66" s="12"/>
    </row>
  </sheetData>
  <mergeCells count="23">
    <mergeCell ref="B40:C40"/>
    <mergeCell ref="B49:C49"/>
    <mergeCell ref="B42:B48"/>
    <mergeCell ref="B61:Q61"/>
    <mergeCell ref="B62:C62"/>
    <mergeCell ref="B60:C60"/>
    <mergeCell ref="B41:Q41"/>
    <mergeCell ref="B50:Q50"/>
    <mergeCell ref="B53:Q53"/>
    <mergeCell ref="B56:Q56"/>
    <mergeCell ref="B57:B59"/>
    <mergeCell ref="B52:C52"/>
    <mergeCell ref="B55:C55"/>
    <mergeCell ref="B6:B11"/>
    <mergeCell ref="B25:B33"/>
    <mergeCell ref="B36:B39"/>
    <mergeCell ref="B14:B22"/>
    <mergeCell ref="B12:C12"/>
    <mergeCell ref="B23:C23"/>
    <mergeCell ref="B34:C34"/>
    <mergeCell ref="B13:Q13"/>
    <mergeCell ref="B24:Q24"/>
    <mergeCell ref="B35:Q35"/>
  </mergeCells>
  <pageMargins left="0" right="0" top="0.35433070866141736" bottom="0.35433070866141736" header="0.31496062992125984" footer="0.31496062992125984"/>
  <pageSetup scale="4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Ppto 2024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Jimenez Abel Ramon</dc:creator>
  <cp:lastModifiedBy>Flores Jimenez Abel Ramon</cp:lastModifiedBy>
  <cp:lastPrinted>2024-03-22T21:16:42Z</cp:lastPrinted>
  <dcterms:created xsi:type="dcterms:W3CDTF">2023-01-16T19:27:42Z</dcterms:created>
  <dcterms:modified xsi:type="dcterms:W3CDTF">2024-03-22T21:36:22Z</dcterms:modified>
</cp:coreProperties>
</file>