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11A92E0-70BE-4ABC-B7F4-C853C2BD64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E80" i="1"/>
  <c r="F80" i="1"/>
  <c r="G80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7" i="1"/>
  <c r="H58" i="1"/>
  <c r="H59" i="1"/>
  <c r="H61" i="1"/>
  <c r="H62" i="1"/>
  <c r="H63" i="1"/>
  <c r="H64" i="1"/>
  <c r="H65" i="1"/>
  <c r="H66" i="1"/>
  <c r="H67" i="1"/>
  <c r="H69" i="1"/>
  <c r="H70" i="1"/>
  <c r="H71" i="1"/>
  <c r="H73" i="1"/>
  <c r="H74" i="1"/>
  <c r="H75" i="1"/>
  <c r="H76" i="1"/>
  <c r="H77" i="1"/>
  <c r="H78" i="1"/>
  <c r="H79" i="1"/>
  <c r="G72" i="1" l="1"/>
  <c r="F72" i="1"/>
  <c r="E72" i="1"/>
  <c r="D72" i="1"/>
  <c r="C72" i="1"/>
  <c r="G68" i="1"/>
  <c r="F68" i="1"/>
  <c r="E68" i="1"/>
  <c r="H68" i="1" s="1"/>
  <c r="D68" i="1"/>
  <c r="C68" i="1"/>
  <c r="G60" i="1"/>
  <c r="F60" i="1"/>
  <c r="E60" i="1"/>
  <c r="D60" i="1"/>
  <c r="C60" i="1"/>
  <c r="G56" i="1"/>
  <c r="F56" i="1"/>
  <c r="E56" i="1"/>
  <c r="H56" i="1" s="1"/>
  <c r="D56" i="1"/>
  <c r="C56" i="1"/>
  <c r="G46" i="1"/>
  <c r="F46" i="1"/>
  <c r="E46" i="1"/>
  <c r="D46" i="1"/>
  <c r="C46" i="1"/>
  <c r="G36" i="1"/>
  <c r="F36" i="1"/>
  <c r="E36" i="1"/>
  <c r="D36" i="1"/>
  <c r="C36" i="1"/>
  <c r="G26" i="1"/>
  <c r="F26" i="1"/>
  <c r="E26" i="1"/>
  <c r="D26" i="1"/>
  <c r="C26" i="1"/>
  <c r="G16" i="1"/>
  <c r="F16" i="1"/>
  <c r="E16" i="1"/>
  <c r="H16" i="1" s="1"/>
  <c r="D16" i="1"/>
  <c r="C16" i="1"/>
  <c r="G8" i="1"/>
  <c r="F8" i="1"/>
  <c r="E8" i="1"/>
  <c r="D8" i="1"/>
  <c r="C8" i="1"/>
  <c r="H72" i="1" l="1"/>
  <c r="H46" i="1"/>
  <c r="H36" i="1"/>
  <c r="H8" i="1"/>
  <c r="H26" i="1"/>
  <c r="H60" i="1"/>
  <c r="C80" i="1"/>
  <c r="H80" i="1" l="1"/>
</calcChain>
</file>

<file path=xl/sharedStrings.xml><?xml version="1.0" encoding="utf-8"?>
<sst xmlns="http://schemas.openxmlformats.org/spreadsheetml/2006/main" count="90" uniqueCount="90">
  <si>
    <t>Municipio de Guadalajara</t>
  </si>
  <si>
    <t>Estado Analítico del Ejercicio del Presupuesto de Egresos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</si>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</sst>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MS Sans Serif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1">
    <xf numFmtId="0" fontId="0" fillId="0" borderId="0" xfId="0"/>
    <xf numFmtId="164" fontId="2" fillId="0" borderId="16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164" fontId="2" fillId="0" borderId="18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7" fillId="0" borderId="0" xfId="1" applyFont="1" applyBorder="1"/>
    <xf numFmtId="0" fontId="7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4" fontId="0" fillId="0" borderId="0" xfId="2" applyFont="1"/>
    <xf numFmtId="164" fontId="0" fillId="0" borderId="0" xfId="0" applyNumberFormat="1"/>
  </cellXfs>
  <cellStyles count="3">
    <cellStyle name="Moneda" xfId="2" builtinId="4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87</xdr:row>
      <xdr:rowOff>9525</xdr:rowOff>
    </xdr:from>
    <xdr:to>
      <xdr:col>5</xdr:col>
      <xdr:colOff>209550</xdr:colOff>
      <xdr:row>87</xdr:row>
      <xdr:rowOff>9526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90825" y="13811250"/>
          <a:ext cx="436245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609600</xdr:colOff>
      <xdr:row>0</xdr:row>
      <xdr:rowOff>0</xdr:rowOff>
    </xdr:from>
    <xdr:to>
      <xdr:col>7</xdr:col>
      <xdr:colOff>1047750</xdr:colOff>
      <xdr:row>4</xdr:row>
      <xdr:rowOff>180974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0"/>
          <a:ext cx="187642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topLeftCell="A60" zoomScale="90" zoomScaleNormal="90" workbookViewId="0">
      <selection activeCell="J14" sqref="J14"/>
    </sheetView>
  </sheetViews>
  <sheetFormatPr baseColWidth="10" defaultRowHeight="15" x14ac:dyDescent="0.25"/>
  <cols>
    <col min="1" max="1" width="1.7109375" customWidth="1"/>
    <col min="2" max="2" width="53.85546875" customWidth="1"/>
    <col min="3" max="3" width="16.85546875" bestFit="1" customWidth="1"/>
    <col min="4" max="4" width="14.85546875" bestFit="1" customWidth="1"/>
    <col min="5" max="8" width="16.85546875" bestFit="1" customWidth="1"/>
    <col min="9" max="9" width="15.5703125" bestFit="1" customWidth="1"/>
    <col min="10" max="10" width="18.7109375" bestFit="1" customWidth="1"/>
    <col min="11" max="12" width="17.28515625" bestFit="1" customWidth="1"/>
  </cols>
  <sheetData>
    <row r="1" spans="1:10" x14ac:dyDescent="0.25">
      <c r="A1" s="30" t="s">
        <v>0</v>
      </c>
      <c r="B1" s="31"/>
      <c r="C1" s="31"/>
      <c r="D1" s="31"/>
      <c r="E1" s="31"/>
      <c r="F1" s="31"/>
      <c r="G1" s="31"/>
      <c r="H1" s="32"/>
    </row>
    <row r="2" spans="1:10" x14ac:dyDescent="0.25">
      <c r="A2" s="33" t="s">
        <v>1</v>
      </c>
      <c r="B2" s="34"/>
      <c r="C2" s="34"/>
      <c r="D2" s="34"/>
      <c r="E2" s="34"/>
      <c r="F2" s="34"/>
      <c r="G2" s="34"/>
      <c r="H2" s="35"/>
    </row>
    <row r="3" spans="1:10" x14ac:dyDescent="0.25">
      <c r="A3" s="33" t="s">
        <v>2</v>
      </c>
      <c r="B3" s="34"/>
      <c r="C3" s="34"/>
      <c r="D3" s="34"/>
      <c r="E3" s="34"/>
      <c r="F3" s="34"/>
      <c r="G3" s="34"/>
      <c r="H3" s="35"/>
    </row>
    <row r="4" spans="1:10" x14ac:dyDescent="0.25">
      <c r="A4" s="33" t="s">
        <v>89</v>
      </c>
      <c r="B4" s="34"/>
      <c r="C4" s="34"/>
      <c r="D4" s="34"/>
      <c r="E4" s="34"/>
      <c r="F4" s="34"/>
      <c r="G4" s="34"/>
      <c r="H4" s="35"/>
    </row>
    <row r="5" spans="1:10" ht="15.75" thickBot="1" x14ac:dyDescent="0.3">
      <c r="A5" s="36" t="s">
        <v>3</v>
      </c>
      <c r="B5" s="37"/>
      <c r="C5" s="37"/>
      <c r="D5" s="37"/>
      <c r="E5" s="37"/>
      <c r="F5" s="37"/>
      <c r="G5" s="37"/>
      <c r="H5" s="38"/>
    </row>
    <row r="6" spans="1:10" ht="15.75" thickBot="1" x14ac:dyDescent="0.3">
      <c r="A6" s="19" t="s">
        <v>4</v>
      </c>
      <c r="B6" s="20"/>
      <c r="C6" s="25" t="s">
        <v>5</v>
      </c>
      <c r="D6" s="26"/>
      <c r="E6" s="26"/>
      <c r="F6" s="26"/>
      <c r="G6" s="27"/>
      <c r="H6" s="28" t="s">
        <v>6</v>
      </c>
    </row>
    <row r="7" spans="1:10" ht="24.75" thickBot="1" x14ac:dyDescent="0.3">
      <c r="A7" s="21"/>
      <c r="B7" s="22"/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29"/>
    </row>
    <row r="8" spans="1:10" x14ac:dyDescent="0.25">
      <c r="A8" s="23" t="s">
        <v>12</v>
      </c>
      <c r="B8" s="24"/>
      <c r="C8" s="1">
        <f>SUM(C9:C15)</f>
        <v>5678059773.5</v>
      </c>
      <c r="D8" s="1">
        <f t="shared" ref="D8:G8" si="0">SUM(D9:D15)</f>
        <v>-68243402</v>
      </c>
      <c r="E8" s="1">
        <f t="shared" si="0"/>
        <v>5609816371.5</v>
      </c>
      <c r="F8" s="1">
        <f t="shared" si="0"/>
        <v>5107966321.6300001</v>
      </c>
      <c r="G8" s="1">
        <f t="shared" si="0"/>
        <v>5093841781.6300001</v>
      </c>
      <c r="H8" s="1">
        <f>E8-F8</f>
        <v>501850049.86999989</v>
      </c>
    </row>
    <row r="9" spans="1:10" x14ac:dyDescent="0.25">
      <c r="A9" s="2"/>
      <c r="B9" s="3" t="s">
        <v>13</v>
      </c>
      <c r="C9" s="4">
        <v>2940418309.3099999</v>
      </c>
      <c r="D9" s="4">
        <v>32880477.710000038</v>
      </c>
      <c r="E9" s="4">
        <v>2973298787.02</v>
      </c>
      <c r="F9" s="4">
        <v>2658870259.8000002</v>
      </c>
      <c r="G9" s="4">
        <v>2658870259.8000002</v>
      </c>
      <c r="H9" s="4">
        <f t="shared" ref="H9:H72" si="1">E9-F9</f>
        <v>314428527.21999979</v>
      </c>
      <c r="J9" s="40"/>
    </row>
    <row r="10" spans="1:10" x14ac:dyDescent="0.25">
      <c r="A10" s="2"/>
      <c r="B10" s="3" t="s">
        <v>14</v>
      </c>
      <c r="C10" s="4">
        <v>530867575.31999999</v>
      </c>
      <c r="D10" s="4">
        <v>-139154300.89999998</v>
      </c>
      <c r="E10" s="4">
        <v>391713274.42000002</v>
      </c>
      <c r="F10" s="4">
        <v>391063781.86000001</v>
      </c>
      <c r="G10" s="4">
        <v>391063781.86000001</v>
      </c>
      <c r="H10" s="4">
        <f t="shared" si="1"/>
        <v>649492.56000000238</v>
      </c>
    </row>
    <row r="11" spans="1:10" x14ac:dyDescent="0.25">
      <c r="A11" s="2"/>
      <c r="B11" s="3" t="s">
        <v>15</v>
      </c>
      <c r="C11" s="4">
        <v>621936119.51999998</v>
      </c>
      <c r="D11" s="4">
        <v>-17785587.890000045</v>
      </c>
      <c r="E11" s="4">
        <v>604150531.63</v>
      </c>
      <c r="F11" s="4">
        <v>589544971.98000002</v>
      </c>
      <c r="G11" s="4">
        <v>589544971.98000002</v>
      </c>
      <c r="H11" s="4">
        <f t="shared" si="1"/>
        <v>14605559.649999976</v>
      </c>
    </row>
    <row r="12" spans="1:10" x14ac:dyDescent="0.25">
      <c r="A12" s="2"/>
      <c r="B12" s="3" t="s">
        <v>16</v>
      </c>
      <c r="C12" s="4">
        <v>1026073081.5599999</v>
      </c>
      <c r="D12" s="4">
        <v>-41986614.99000001</v>
      </c>
      <c r="E12" s="4">
        <v>984086466.57000005</v>
      </c>
      <c r="F12" s="4">
        <v>918523751.74000001</v>
      </c>
      <c r="G12" s="4">
        <v>918523751.74000001</v>
      </c>
      <c r="H12" s="4">
        <f t="shared" si="1"/>
        <v>65562714.830000043</v>
      </c>
    </row>
    <row r="13" spans="1:10" x14ac:dyDescent="0.25">
      <c r="A13" s="2"/>
      <c r="B13" s="3" t="s">
        <v>17</v>
      </c>
      <c r="C13" s="4">
        <v>558764687.78999996</v>
      </c>
      <c r="D13" s="4">
        <v>97802624.069999993</v>
      </c>
      <c r="E13" s="4">
        <v>656567311.86000001</v>
      </c>
      <c r="F13" s="4">
        <v>549963556.25</v>
      </c>
      <c r="G13" s="4">
        <v>535839016.25</v>
      </c>
      <c r="H13" s="4">
        <f t="shared" si="1"/>
        <v>106603755.61000001</v>
      </c>
    </row>
    <row r="14" spans="1:10" x14ac:dyDescent="0.25">
      <c r="A14" s="2"/>
      <c r="B14" s="3" t="s">
        <v>18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f t="shared" si="1"/>
        <v>0</v>
      </c>
    </row>
    <row r="15" spans="1:10" x14ac:dyDescent="0.25">
      <c r="A15" s="2"/>
      <c r="B15" s="3" t="s">
        <v>19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si="1"/>
        <v>0</v>
      </c>
    </row>
    <row r="16" spans="1:10" x14ac:dyDescent="0.25">
      <c r="A16" s="17" t="s">
        <v>20</v>
      </c>
      <c r="B16" s="18"/>
      <c r="C16" s="1">
        <f>SUM(C17:C25)</f>
        <v>754953776.33999991</v>
      </c>
      <c r="D16" s="1">
        <f t="shared" ref="D16:G16" si="2">SUM(D17:D25)</f>
        <v>50962369.25</v>
      </c>
      <c r="E16" s="1">
        <f t="shared" si="2"/>
        <v>805916145.59000003</v>
      </c>
      <c r="F16" s="1">
        <f t="shared" si="2"/>
        <v>394797564.66000003</v>
      </c>
      <c r="G16" s="1">
        <f t="shared" si="2"/>
        <v>378996366.41999996</v>
      </c>
      <c r="H16" s="1">
        <f t="shared" si="1"/>
        <v>411118580.93000001</v>
      </c>
    </row>
    <row r="17" spans="1:8" ht="24" x14ac:dyDescent="0.25">
      <c r="A17" s="2"/>
      <c r="B17" s="3" t="s">
        <v>21</v>
      </c>
      <c r="C17" s="4">
        <v>92406689.590000004</v>
      </c>
      <c r="D17" s="4">
        <v>1705190.7000000011</v>
      </c>
      <c r="E17" s="4">
        <v>94111880.290000007</v>
      </c>
      <c r="F17" s="4">
        <v>64112468.210000001</v>
      </c>
      <c r="G17" s="4">
        <v>63482170.609999999</v>
      </c>
      <c r="H17" s="4">
        <f t="shared" si="1"/>
        <v>29999412.080000006</v>
      </c>
    </row>
    <row r="18" spans="1:8" x14ac:dyDescent="0.25">
      <c r="A18" s="2"/>
      <c r="B18" s="3" t="s">
        <v>22</v>
      </c>
      <c r="C18" s="4">
        <v>21596396.399999999</v>
      </c>
      <c r="D18" s="4">
        <v>-2102308.5200000005</v>
      </c>
      <c r="E18" s="4">
        <v>19494087.879999999</v>
      </c>
      <c r="F18" s="4">
        <v>12588833.33</v>
      </c>
      <c r="G18" s="4">
        <v>12572129.33</v>
      </c>
      <c r="H18" s="4">
        <f t="shared" si="1"/>
        <v>6905254.5499999989</v>
      </c>
    </row>
    <row r="19" spans="1:8" x14ac:dyDescent="0.25">
      <c r="A19" s="2"/>
      <c r="B19" s="3" t="s">
        <v>23</v>
      </c>
      <c r="C19" s="4">
        <v>2910000</v>
      </c>
      <c r="D19" s="4">
        <v>-2896790.9900000021</v>
      </c>
      <c r="E19" s="4">
        <v>13209.01</v>
      </c>
      <c r="F19" s="4">
        <v>445</v>
      </c>
      <c r="G19" s="4">
        <v>445</v>
      </c>
      <c r="H19" s="4">
        <f t="shared" si="1"/>
        <v>12764.01</v>
      </c>
    </row>
    <row r="20" spans="1:8" x14ac:dyDescent="0.25">
      <c r="A20" s="2"/>
      <c r="B20" s="3" t="s">
        <v>24</v>
      </c>
      <c r="C20" s="4">
        <v>114091341.06999999</v>
      </c>
      <c r="D20" s="4">
        <v>34602998.509999998</v>
      </c>
      <c r="E20" s="4">
        <v>148694339.58000001</v>
      </c>
      <c r="F20" s="4">
        <v>36196630.350000001</v>
      </c>
      <c r="G20" s="4">
        <v>36137035.350000001</v>
      </c>
      <c r="H20" s="4">
        <f t="shared" si="1"/>
        <v>112497709.23000002</v>
      </c>
    </row>
    <row r="21" spans="1:8" x14ac:dyDescent="0.25">
      <c r="A21" s="2"/>
      <c r="B21" s="3" t="s">
        <v>25</v>
      </c>
      <c r="C21" s="4">
        <v>69676652</v>
      </c>
      <c r="D21" s="4">
        <v>-353290.49000000022</v>
      </c>
      <c r="E21" s="4">
        <v>69323361.510000005</v>
      </c>
      <c r="F21" s="4">
        <v>23596456.739999998</v>
      </c>
      <c r="G21" s="4">
        <v>23536456.739999998</v>
      </c>
      <c r="H21" s="4">
        <f t="shared" si="1"/>
        <v>45726904.770000011</v>
      </c>
    </row>
    <row r="22" spans="1:8" x14ac:dyDescent="0.25">
      <c r="A22" s="2"/>
      <c r="B22" s="3" t="s">
        <v>26</v>
      </c>
      <c r="C22" s="4">
        <v>322269350.27999997</v>
      </c>
      <c r="D22" s="4">
        <v>-24874785.289999992</v>
      </c>
      <c r="E22" s="4">
        <v>297394564.99000001</v>
      </c>
      <c r="F22" s="4">
        <v>252512617.03</v>
      </c>
      <c r="G22" s="4">
        <v>237478015.38999999</v>
      </c>
      <c r="H22" s="4">
        <f t="shared" si="1"/>
        <v>44881947.960000008</v>
      </c>
    </row>
    <row r="23" spans="1:8" x14ac:dyDescent="0.25">
      <c r="A23" s="2"/>
      <c r="B23" s="3" t="s">
        <v>27</v>
      </c>
      <c r="C23" s="4">
        <v>93814067</v>
      </c>
      <c r="D23" s="4">
        <v>16940563.480000004</v>
      </c>
      <c r="E23" s="4">
        <v>110754630.48</v>
      </c>
      <c r="F23" s="4">
        <v>1331079.82</v>
      </c>
      <c r="G23" s="4">
        <v>1331079.82</v>
      </c>
      <c r="H23" s="4">
        <f t="shared" si="1"/>
        <v>109423550.66000001</v>
      </c>
    </row>
    <row r="24" spans="1:8" x14ac:dyDescent="0.25">
      <c r="A24" s="2"/>
      <c r="B24" s="3" t="s">
        <v>28</v>
      </c>
      <c r="C24" s="4">
        <v>1350000</v>
      </c>
      <c r="D24" s="4">
        <v>20699346.219999999</v>
      </c>
      <c r="E24" s="4">
        <v>22049346.219999999</v>
      </c>
      <c r="F24" s="4">
        <v>3759858.22</v>
      </c>
      <c r="G24" s="4">
        <v>3759858.22</v>
      </c>
      <c r="H24" s="4">
        <f t="shared" si="1"/>
        <v>18289488</v>
      </c>
    </row>
    <row r="25" spans="1:8" x14ac:dyDescent="0.25">
      <c r="A25" s="2"/>
      <c r="B25" s="3" t="s">
        <v>29</v>
      </c>
      <c r="C25" s="4">
        <v>36839280</v>
      </c>
      <c r="D25" s="4">
        <v>7241445.629999999</v>
      </c>
      <c r="E25" s="4">
        <v>44080725.630000003</v>
      </c>
      <c r="F25" s="4">
        <v>699175.96</v>
      </c>
      <c r="G25" s="4">
        <v>699175.96</v>
      </c>
      <c r="H25" s="4">
        <f t="shared" si="1"/>
        <v>43381549.670000002</v>
      </c>
    </row>
    <row r="26" spans="1:8" x14ac:dyDescent="0.25">
      <c r="A26" s="17" t="s">
        <v>30</v>
      </c>
      <c r="B26" s="18"/>
      <c r="C26" s="1">
        <f>SUM(C27:C35)</f>
        <v>2897895850.2199998</v>
      </c>
      <c r="D26" s="1">
        <f t="shared" ref="D26:G26" si="3">SUM(D27:D35)</f>
        <v>-473307841.01999998</v>
      </c>
      <c r="E26" s="1">
        <f t="shared" si="3"/>
        <v>2424588009.2000003</v>
      </c>
      <c r="F26" s="1">
        <f t="shared" si="3"/>
        <v>1848564887.7800002</v>
      </c>
      <c r="G26" s="1">
        <f t="shared" si="3"/>
        <v>1824552453.04</v>
      </c>
      <c r="H26" s="1">
        <f t="shared" si="1"/>
        <v>576023121.42000008</v>
      </c>
    </row>
    <row r="27" spans="1:8" x14ac:dyDescent="0.25">
      <c r="A27" s="2"/>
      <c r="B27" s="3" t="s">
        <v>31</v>
      </c>
      <c r="C27" s="4">
        <v>277499857.36000001</v>
      </c>
      <c r="D27" s="4">
        <v>14636606.329999998</v>
      </c>
      <c r="E27" s="4">
        <v>292136463.69</v>
      </c>
      <c r="F27" s="4">
        <v>248630094.58000001</v>
      </c>
      <c r="G27" s="4">
        <v>247834762.66</v>
      </c>
      <c r="H27" s="4">
        <f t="shared" si="1"/>
        <v>43506369.109999985</v>
      </c>
    </row>
    <row r="28" spans="1:8" x14ac:dyDescent="0.25">
      <c r="A28" s="2"/>
      <c r="B28" s="3" t="s">
        <v>32</v>
      </c>
      <c r="C28" s="4">
        <v>237194350.40000001</v>
      </c>
      <c r="D28" s="4">
        <v>-171345946.29000002</v>
      </c>
      <c r="E28" s="4">
        <v>65848404.109999999</v>
      </c>
      <c r="F28" s="4">
        <v>52322883.350000001</v>
      </c>
      <c r="G28" s="4">
        <v>52322883.350000001</v>
      </c>
      <c r="H28" s="4">
        <f t="shared" si="1"/>
        <v>13525520.759999998</v>
      </c>
    </row>
    <row r="29" spans="1:8" x14ac:dyDescent="0.25">
      <c r="A29" s="2"/>
      <c r="B29" s="3" t="s">
        <v>33</v>
      </c>
      <c r="C29" s="4">
        <v>93487716.049999997</v>
      </c>
      <c r="D29" s="4">
        <v>-2038147.4699999988</v>
      </c>
      <c r="E29" s="4">
        <v>91449568.579999998</v>
      </c>
      <c r="F29" s="4">
        <v>57858584.060000002</v>
      </c>
      <c r="G29" s="4">
        <v>53128778.479999997</v>
      </c>
      <c r="H29" s="4">
        <f t="shared" si="1"/>
        <v>33590984.519999996</v>
      </c>
    </row>
    <row r="30" spans="1:8" x14ac:dyDescent="0.25">
      <c r="A30" s="2"/>
      <c r="B30" s="3" t="s">
        <v>34</v>
      </c>
      <c r="C30" s="4">
        <v>234827665</v>
      </c>
      <c r="D30" s="4">
        <v>5279609.049999997</v>
      </c>
      <c r="E30" s="4">
        <v>240107274.05000001</v>
      </c>
      <c r="F30" s="4">
        <v>221659129.84999999</v>
      </c>
      <c r="G30" s="4">
        <v>216214905.06999999</v>
      </c>
      <c r="H30" s="4">
        <f t="shared" si="1"/>
        <v>18448144.200000018</v>
      </c>
    </row>
    <row r="31" spans="1:8" ht="24" x14ac:dyDescent="0.25">
      <c r="A31" s="2"/>
      <c r="B31" s="3" t="s">
        <v>35</v>
      </c>
      <c r="C31" s="4">
        <v>1222777410.5599999</v>
      </c>
      <c r="D31" s="4">
        <v>-293386050.38</v>
      </c>
      <c r="E31" s="4">
        <v>929391360.17999995</v>
      </c>
      <c r="F31" s="4">
        <v>533123645.30000001</v>
      </c>
      <c r="G31" s="4">
        <v>522967190.01999998</v>
      </c>
      <c r="H31" s="4">
        <f t="shared" si="1"/>
        <v>396267714.87999994</v>
      </c>
    </row>
    <row r="32" spans="1:8" x14ac:dyDescent="0.25">
      <c r="A32" s="2"/>
      <c r="B32" s="3" t="s">
        <v>36</v>
      </c>
      <c r="C32" s="4">
        <v>65703000</v>
      </c>
      <c r="D32" s="4">
        <v>-5211687.09</v>
      </c>
      <c r="E32" s="4">
        <v>60491312.909999996</v>
      </c>
      <c r="F32" s="4">
        <v>43382157.990000002</v>
      </c>
      <c r="G32" s="4">
        <v>42792237.960000001</v>
      </c>
      <c r="H32" s="4">
        <f t="shared" si="1"/>
        <v>17109154.919999994</v>
      </c>
    </row>
    <row r="33" spans="1:8" x14ac:dyDescent="0.25">
      <c r="A33" s="2"/>
      <c r="B33" s="3" t="s">
        <v>37</v>
      </c>
      <c r="C33" s="4">
        <v>6468619.1600000001</v>
      </c>
      <c r="D33" s="4">
        <v>-2263931.2400000002</v>
      </c>
      <c r="E33" s="4">
        <v>4204687.92</v>
      </c>
      <c r="F33" s="4">
        <v>1014734.98</v>
      </c>
      <c r="G33" s="4">
        <v>1014734.98</v>
      </c>
      <c r="H33" s="4">
        <f t="shared" si="1"/>
        <v>3189952.94</v>
      </c>
    </row>
    <row r="34" spans="1:8" x14ac:dyDescent="0.25">
      <c r="A34" s="2"/>
      <c r="B34" s="3" t="s">
        <v>38</v>
      </c>
      <c r="C34" s="4">
        <v>33737667.710000001</v>
      </c>
      <c r="D34" s="4">
        <v>718493.23000000045</v>
      </c>
      <c r="E34" s="4">
        <v>34456160.939999998</v>
      </c>
      <c r="F34" s="4">
        <v>18099731.690000001</v>
      </c>
      <c r="G34" s="4">
        <v>16676879.17</v>
      </c>
      <c r="H34" s="4">
        <f t="shared" si="1"/>
        <v>16356429.249999996</v>
      </c>
    </row>
    <row r="35" spans="1:8" x14ac:dyDescent="0.25">
      <c r="A35" s="2"/>
      <c r="B35" s="3" t="s">
        <v>39</v>
      </c>
      <c r="C35" s="4">
        <v>726199563.98000002</v>
      </c>
      <c r="D35" s="4">
        <v>-19696787.159999967</v>
      </c>
      <c r="E35" s="4">
        <v>706502776.82000005</v>
      </c>
      <c r="F35" s="4">
        <v>672473925.98000002</v>
      </c>
      <c r="G35" s="4">
        <v>671600081.35000002</v>
      </c>
      <c r="H35" s="4">
        <f t="shared" si="1"/>
        <v>34028850.840000033</v>
      </c>
    </row>
    <row r="36" spans="1:8" x14ac:dyDescent="0.25">
      <c r="A36" s="17" t="s">
        <v>40</v>
      </c>
      <c r="B36" s="18"/>
      <c r="C36" s="1">
        <f>SUM(C37:C45)</f>
        <v>1470913490.9000001</v>
      </c>
      <c r="D36" s="1">
        <f t="shared" ref="D36:G36" si="4">SUM(D37:D45)</f>
        <v>44444998.639999986</v>
      </c>
      <c r="E36" s="1">
        <f t="shared" si="4"/>
        <v>1515358489.54</v>
      </c>
      <c r="F36" s="1">
        <f t="shared" si="4"/>
        <v>1375564272.8899999</v>
      </c>
      <c r="G36" s="1">
        <f t="shared" si="4"/>
        <v>1363610642.8499999</v>
      </c>
      <c r="H36" s="1">
        <f t="shared" si="1"/>
        <v>139794216.6500001</v>
      </c>
    </row>
    <row r="37" spans="1:8" x14ac:dyDescent="0.25">
      <c r="A37" s="2"/>
      <c r="B37" s="3" t="s">
        <v>41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1"/>
        <v>0</v>
      </c>
    </row>
    <row r="38" spans="1:8" x14ac:dyDescent="0.25">
      <c r="A38" s="2"/>
      <c r="B38" s="3" t="s">
        <v>42</v>
      </c>
      <c r="C38" s="4">
        <v>924685000</v>
      </c>
      <c r="D38" s="4">
        <v>19517078.619999975</v>
      </c>
      <c r="E38" s="4">
        <v>944202078.62</v>
      </c>
      <c r="F38" s="4">
        <v>941648956.72000003</v>
      </c>
      <c r="G38" s="4">
        <v>941648956.72000003</v>
      </c>
      <c r="H38" s="4">
        <f t="shared" si="1"/>
        <v>2553121.8999999762</v>
      </c>
    </row>
    <row r="39" spans="1:8" x14ac:dyDescent="0.25">
      <c r="A39" s="2"/>
      <c r="B39" s="3" t="s">
        <v>43</v>
      </c>
      <c r="C39" s="4">
        <v>85273000</v>
      </c>
      <c r="D39" s="4">
        <v>-8251369.6099999994</v>
      </c>
      <c r="E39" s="4">
        <v>77021630.390000001</v>
      </c>
      <c r="F39" s="4">
        <v>58762630.039999999</v>
      </c>
      <c r="G39" s="4">
        <v>54994000</v>
      </c>
      <c r="H39" s="4">
        <f t="shared" si="1"/>
        <v>18259000.350000001</v>
      </c>
    </row>
    <row r="40" spans="1:8" x14ac:dyDescent="0.25">
      <c r="A40" s="2"/>
      <c r="B40" s="3" t="s">
        <v>44</v>
      </c>
      <c r="C40" s="4">
        <v>313991490.89999998</v>
      </c>
      <c r="D40" s="4">
        <v>-25919723.919999987</v>
      </c>
      <c r="E40" s="4">
        <v>288071766.98000002</v>
      </c>
      <c r="F40" s="4">
        <v>170704922.58000001</v>
      </c>
      <c r="G40" s="4">
        <v>162519922.58000001</v>
      </c>
      <c r="H40" s="4">
        <f t="shared" si="1"/>
        <v>117366844.40000001</v>
      </c>
    </row>
    <row r="41" spans="1:8" x14ac:dyDescent="0.25">
      <c r="A41" s="2"/>
      <c r="B41" s="3" t="s">
        <v>45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f t="shared" si="1"/>
        <v>0</v>
      </c>
    </row>
    <row r="42" spans="1:8" x14ac:dyDescent="0.25">
      <c r="A42" s="2"/>
      <c r="B42" s="3" t="s">
        <v>46</v>
      </c>
      <c r="C42" s="4">
        <v>146964000</v>
      </c>
      <c r="D42" s="4">
        <v>58474013.549999997</v>
      </c>
      <c r="E42" s="4">
        <v>205438013.55000001</v>
      </c>
      <c r="F42" s="4">
        <v>204447763.55000001</v>
      </c>
      <c r="G42" s="4">
        <v>204447763.55000001</v>
      </c>
      <c r="H42" s="4">
        <f t="shared" si="1"/>
        <v>990250</v>
      </c>
    </row>
    <row r="43" spans="1:8" x14ac:dyDescent="0.25">
      <c r="A43" s="2"/>
      <c r="B43" s="3" t="s">
        <v>47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1"/>
        <v>0</v>
      </c>
    </row>
    <row r="44" spans="1:8" x14ac:dyDescent="0.25">
      <c r="A44" s="2"/>
      <c r="B44" s="3" t="s">
        <v>48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"/>
        <v>0</v>
      </c>
    </row>
    <row r="45" spans="1:8" x14ac:dyDescent="0.25">
      <c r="A45" s="2"/>
      <c r="B45" s="3" t="s">
        <v>49</v>
      </c>
      <c r="C45" s="4">
        <v>0</v>
      </c>
      <c r="D45" s="4">
        <v>625000</v>
      </c>
      <c r="E45" s="4">
        <v>625000</v>
      </c>
      <c r="F45" s="4">
        <v>0</v>
      </c>
      <c r="G45" s="4">
        <v>0</v>
      </c>
      <c r="H45" s="4">
        <f t="shared" si="1"/>
        <v>625000</v>
      </c>
    </row>
    <row r="46" spans="1:8" x14ac:dyDescent="0.25">
      <c r="A46" s="17" t="s">
        <v>50</v>
      </c>
      <c r="B46" s="18"/>
      <c r="C46" s="1">
        <f>SUM(C47:C55)</f>
        <v>239290141.56</v>
      </c>
      <c r="D46" s="1">
        <f t="shared" ref="D46:G46" si="5">SUM(D47:D55)</f>
        <v>440231781.54000002</v>
      </c>
      <c r="E46" s="1">
        <f t="shared" si="5"/>
        <v>679521923.10000002</v>
      </c>
      <c r="F46" s="1">
        <f t="shared" si="5"/>
        <v>382960179.76000005</v>
      </c>
      <c r="G46" s="1">
        <f t="shared" si="5"/>
        <v>380965349.29000002</v>
      </c>
      <c r="H46" s="1">
        <f t="shared" si="1"/>
        <v>296561743.33999997</v>
      </c>
    </row>
    <row r="47" spans="1:8" x14ac:dyDescent="0.25">
      <c r="A47" s="2"/>
      <c r="B47" s="3" t="s">
        <v>51</v>
      </c>
      <c r="C47" s="4">
        <v>32232478.670000002</v>
      </c>
      <c r="D47" s="4">
        <v>45268754.379999995</v>
      </c>
      <c r="E47" s="4">
        <v>77501233.049999997</v>
      </c>
      <c r="F47" s="4">
        <v>5837068.7599999998</v>
      </c>
      <c r="G47" s="4">
        <v>5837068.7599999998</v>
      </c>
      <c r="H47" s="4">
        <f t="shared" si="1"/>
        <v>71664164.289999992</v>
      </c>
    </row>
    <row r="48" spans="1:8" x14ac:dyDescent="0.25">
      <c r="A48" s="2"/>
      <c r="B48" s="3" t="s">
        <v>52</v>
      </c>
      <c r="C48" s="4">
        <v>5835000</v>
      </c>
      <c r="D48" s="4">
        <v>-615923.51000000024</v>
      </c>
      <c r="E48" s="4">
        <v>5219076.49</v>
      </c>
      <c r="F48" s="4">
        <v>17775.52</v>
      </c>
      <c r="G48" s="4">
        <v>17775.52</v>
      </c>
      <c r="H48" s="4">
        <f t="shared" si="1"/>
        <v>5201300.9700000007</v>
      </c>
    </row>
    <row r="49" spans="1:8" x14ac:dyDescent="0.25">
      <c r="A49" s="2"/>
      <c r="B49" s="3" t="s">
        <v>53</v>
      </c>
      <c r="C49" s="4">
        <v>15507300</v>
      </c>
      <c r="D49" s="4">
        <v>29900185.780000001</v>
      </c>
      <c r="E49" s="4">
        <v>45407485.780000001</v>
      </c>
      <c r="F49" s="4">
        <v>38253087.020000003</v>
      </c>
      <c r="G49" s="4">
        <v>38253087.020000003</v>
      </c>
      <c r="H49" s="4">
        <f t="shared" si="1"/>
        <v>7154398.7599999979</v>
      </c>
    </row>
    <row r="50" spans="1:8" x14ac:dyDescent="0.25">
      <c r="A50" s="2"/>
      <c r="B50" s="3" t="s">
        <v>54</v>
      </c>
      <c r="C50" s="4">
        <v>57543583.990000002</v>
      </c>
      <c r="D50" s="4">
        <v>342993812.31</v>
      </c>
      <c r="E50" s="4">
        <v>400537396.30000001</v>
      </c>
      <c r="F50" s="4">
        <v>271787501.44</v>
      </c>
      <c r="G50" s="4">
        <v>271787501.44</v>
      </c>
      <c r="H50" s="4">
        <f t="shared" si="1"/>
        <v>128749894.86000001</v>
      </c>
    </row>
    <row r="51" spans="1:8" x14ac:dyDescent="0.25">
      <c r="A51" s="2"/>
      <c r="B51" s="3" t="s">
        <v>55</v>
      </c>
      <c r="C51" s="4">
        <v>19750000</v>
      </c>
      <c r="D51" s="4">
        <v>-9242498.8699999992</v>
      </c>
      <c r="E51" s="4">
        <v>10507501.130000001</v>
      </c>
      <c r="F51" s="4">
        <v>10507501.130000001</v>
      </c>
      <c r="G51" s="4">
        <v>10507501.130000001</v>
      </c>
      <c r="H51" s="4">
        <f t="shared" si="1"/>
        <v>0</v>
      </c>
    </row>
    <row r="52" spans="1:8" x14ac:dyDescent="0.25">
      <c r="A52" s="2"/>
      <c r="B52" s="3" t="s">
        <v>56</v>
      </c>
      <c r="C52" s="4">
        <v>76072795</v>
      </c>
      <c r="D52" s="4">
        <v>25452155.869999997</v>
      </c>
      <c r="E52" s="4">
        <v>101524950.87</v>
      </c>
      <c r="F52" s="4">
        <v>33458806.73</v>
      </c>
      <c r="G52" s="4">
        <v>31463976.260000002</v>
      </c>
      <c r="H52" s="4">
        <f t="shared" si="1"/>
        <v>68066144.140000001</v>
      </c>
    </row>
    <row r="53" spans="1:8" x14ac:dyDescent="0.25">
      <c r="A53" s="2"/>
      <c r="B53" s="3" t="s">
        <v>57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si="1"/>
        <v>0</v>
      </c>
    </row>
    <row r="54" spans="1:8" x14ac:dyDescent="0.25">
      <c r="A54" s="2"/>
      <c r="B54" s="3" t="s">
        <v>58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"/>
        <v>0</v>
      </c>
    </row>
    <row r="55" spans="1:8" x14ac:dyDescent="0.25">
      <c r="A55" s="2"/>
      <c r="B55" s="3" t="s">
        <v>59</v>
      </c>
      <c r="C55" s="4">
        <v>32348983.899999999</v>
      </c>
      <c r="D55" s="4">
        <v>6475295.5800000001</v>
      </c>
      <c r="E55" s="4">
        <v>38824279.479999997</v>
      </c>
      <c r="F55" s="4">
        <v>23098439.16</v>
      </c>
      <c r="G55" s="4">
        <v>23098439.16</v>
      </c>
      <c r="H55" s="4">
        <f t="shared" si="1"/>
        <v>15725840.319999997</v>
      </c>
    </row>
    <row r="56" spans="1:8" x14ac:dyDescent="0.25">
      <c r="A56" s="17" t="s">
        <v>60</v>
      </c>
      <c r="B56" s="18"/>
      <c r="C56" s="1">
        <f>SUM(C57:C59)</f>
        <v>627881760</v>
      </c>
      <c r="D56" s="1">
        <f t="shared" ref="D56:G56" si="6">SUM(D57:D59)</f>
        <v>345491620.06000006</v>
      </c>
      <c r="E56" s="1">
        <f t="shared" si="6"/>
        <v>973373380.05999994</v>
      </c>
      <c r="F56" s="1">
        <f t="shared" si="6"/>
        <v>878609648.38999999</v>
      </c>
      <c r="G56" s="1">
        <f t="shared" si="6"/>
        <v>601830984.48000002</v>
      </c>
      <c r="H56" s="1">
        <f t="shared" si="1"/>
        <v>94763731.669999957</v>
      </c>
    </row>
    <row r="57" spans="1:8" x14ac:dyDescent="0.25">
      <c r="A57" s="2"/>
      <c r="B57" s="3" t="s">
        <v>61</v>
      </c>
      <c r="C57" s="4">
        <v>627881760</v>
      </c>
      <c r="D57" s="4">
        <v>326560686.54000008</v>
      </c>
      <c r="E57" s="4">
        <v>954442446.53999996</v>
      </c>
      <c r="F57" s="4">
        <v>859679099.13999999</v>
      </c>
      <c r="G57" s="4">
        <v>597653314.28999996</v>
      </c>
      <c r="H57" s="4">
        <f t="shared" si="1"/>
        <v>94763347.399999976</v>
      </c>
    </row>
    <row r="58" spans="1:8" x14ac:dyDescent="0.25">
      <c r="A58" s="2"/>
      <c r="B58" s="3" t="s">
        <v>62</v>
      </c>
      <c r="C58" s="4">
        <v>0</v>
      </c>
      <c r="D58" s="4">
        <v>18930933.52</v>
      </c>
      <c r="E58" s="4">
        <v>18930933.52</v>
      </c>
      <c r="F58" s="4">
        <v>18930549.25</v>
      </c>
      <c r="G58" s="4">
        <v>4177670.19</v>
      </c>
      <c r="H58" s="4">
        <f t="shared" si="1"/>
        <v>384.26999999955297</v>
      </c>
    </row>
    <row r="59" spans="1:8" x14ac:dyDescent="0.25">
      <c r="A59" s="2"/>
      <c r="B59" s="3" t="s">
        <v>63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"/>
        <v>0</v>
      </c>
    </row>
    <row r="60" spans="1:8" x14ac:dyDescent="0.25">
      <c r="A60" s="17" t="s">
        <v>64</v>
      </c>
      <c r="B60" s="18"/>
      <c r="C60" s="1">
        <f>SUM(C61:C67)</f>
        <v>581600137.82999992</v>
      </c>
      <c r="D60" s="1">
        <f t="shared" ref="D60:G60" si="7">SUM(D61:D67)</f>
        <v>-581600137.83000004</v>
      </c>
      <c r="E60" s="1">
        <f t="shared" si="7"/>
        <v>0</v>
      </c>
      <c r="F60" s="1">
        <f t="shared" si="7"/>
        <v>0</v>
      </c>
      <c r="G60" s="1">
        <f t="shared" si="7"/>
        <v>0</v>
      </c>
      <c r="H60" s="1">
        <f t="shared" si="1"/>
        <v>0</v>
      </c>
    </row>
    <row r="61" spans="1:8" x14ac:dyDescent="0.25">
      <c r="A61" s="2"/>
      <c r="B61" s="3" t="s">
        <v>65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"/>
        <v>0</v>
      </c>
    </row>
    <row r="62" spans="1:8" x14ac:dyDescent="0.25">
      <c r="A62" s="2"/>
      <c r="B62" s="3" t="s">
        <v>66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f t="shared" si="1"/>
        <v>0</v>
      </c>
    </row>
    <row r="63" spans="1:8" x14ac:dyDescent="0.25">
      <c r="A63" s="2"/>
      <c r="B63" s="3" t="s">
        <v>67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1"/>
        <v>0</v>
      </c>
    </row>
    <row r="64" spans="1:8" x14ac:dyDescent="0.25">
      <c r="A64" s="2"/>
      <c r="B64" s="3" t="s">
        <v>68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"/>
        <v>0</v>
      </c>
    </row>
    <row r="65" spans="1:8" x14ac:dyDescent="0.25">
      <c r="A65" s="2"/>
      <c r="B65" s="3" t="s">
        <v>69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"/>
        <v>0</v>
      </c>
    </row>
    <row r="66" spans="1:8" x14ac:dyDescent="0.25">
      <c r="A66" s="2"/>
      <c r="B66" s="3" t="s">
        <v>70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f t="shared" si="1"/>
        <v>0</v>
      </c>
    </row>
    <row r="67" spans="1:8" x14ac:dyDescent="0.25">
      <c r="A67" s="2"/>
      <c r="B67" s="3" t="s">
        <v>71</v>
      </c>
      <c r="C67" s="4">
        <v>581600137.82999992</v>
      </c>
      <c r="D67" s="4">
        <v>-581600137.83000004</v>
      </c>
      <c r="E67" s="4">
        <v>0</v>
      </c>
      <c r="F67" s="4">
        <v>0</v>
      </c>
      <c r="G67" s="4">
        <v>0</v>
      </c>
      <c r="H67" s="4">
        <f t="shared" si="1"/>
        <v>0</v>
      </c>
    </row>
    <row r="68" spans="1:8" x14ac:dyDescent="0.25">
      <c r="A68" s="17" t="s">
        <v>72</v>
      </c>
      <c r="B68" s="18"/>
      <c r="C68" s="1">
        <f>SUM(C69:C71)</f>
        <v>0</v>
      </c>
      <c r="D68" s="1">
        <f t="shared" ref="D68:G68" si="8">SUM(D69:D71)</f>
        <v>0</v>
      </c>
      <c r="E68" s="1">
        <f t="shared" si="8"/>
        <v>0</v>
      </c>
      <c r="F68" s="1">
        <f t="shared" si="8"/>
        <v>0</v>
      </c>
      <c r="G68" s="1">
        <f t="shared" si="8"/>
        <v>0</v>
      </c>
      <c r="H68" s="1">
        <f t="shared" si="1"/>
        <v>0</v>
      </c>
    </row>
    <row r="69" spans="1:8" x14ac:dyDescent="0.25">
      <c r="A69" s="2"/>
      <c r="B69" s="3" t="s">
        <v>73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"/>
        <v>0</v>
      </c>
    </row>
    <row r="70" spans="1:8" x14ac:dyDescent="0.25">
      <c r="A70" s="2"/>
      <c r="B70" s="3" t="s">
        <v>74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"/>
        <v>0</v>
      </c>
    </row>
    <row r="71" spans="1:8" x14ac:dyDescent="0.25">
      <c r="A71" s="2"/>
      <c r="B71" s="3" t="s">
        <v>75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"/>
        <v>0</v>
      </c>
    </row>
    <row r="72" spans="1:8" x14ac:dyDescent="0.25">
      <c r="A72" s="17" t="s">
        <v>76</v>
      </c>
      <c r="B72" s="18"/>
      <c r="C72" s="1">
        <f>SUM(C73:C79)</f>
        <v>240544973.09</v>
      </c>
      <c r="D72" s="1">
        <f>SUM(D73:D79)</f>
        <v>300899181.94</v>
      </c>
      <c r="E72" s="1">
        <f>SUM(E73:E79)</f>
        <v>541444155.02999997</v>
      </c>
      <c r="F72" s="1">
        <f>SUM(F73:F79)</f>
        <v>532633074.60999995</v>
      </c>
      <c r="G72" s="1">
        <f>SUM(G73:G79)</f>
        <v>532633074.60999995</v>
      </c>
      <c r="H72" s="1">
        <f t="shared" si="1"/>
        <v>8811080.4200000167</v>
      </c>
    </row>
    <row r="73" spans="1:8" x14ac:dyDescent="0.25">
      <c r="A73" s="2"/>
      <c r="B73" s="3" t="s">
        <v>77</v>
      </c>
      <c r="C73" s="4">
        <v>114059568.03</v>
      </c>
      <c r="D73" s="4">
        <v>300000000</v>
      </c>
      <c r="E73" s="4">
        <v>414059568.02999997</v>
      </c>
      <c r="F73" s="4">
        <v>414059568.02999997</v>
      </c>
      <c r="G73" s="4">
        <v>414059568.02999997</v>
      </c>
      <c r="H73" s="4" t="e">
        <f>#REF!-#REF!</f>
        <v>#REF!</v>
      </c>
    </row>
    <row r="74" spans="1:8" x14ac:dyDescent="0.25">
      <c r="A74" s="2"/>
      <c r="B74" s="3" t="s">
        <v>78</v>
      </c>
      <c r="C74" s="4">
        <v>123278405.06</v>
      </c>
      <c r="D74" s="4">
        <v>-4494871.0599999987</v>
      </c>
      <c r="E74" s="4">
        <v>118783534</v>
      </c>
      <c r="F74" s="4">
        <v>112244732.3</v>
      </c>
      <c r="G74" s="4">
        <v>112244732.3</v>
      </c>
      <c r="H74" s="4" t="e">
        <f>#REF!-#REF!</f>
        <v>#REF!</v>
      </c>
    </row>
    <row r="75" spans="1:8" x14ac:dyDescent="0.25">
      <c r="A75" s="2"/>
      <c r="B75" s="3" t="s">
        <v>79</v>
      </c>
      <c r="C75" s="4">
        <v>0</v>
      </c>
      <c r="D75" s="39">
        <v>0</v>
      </c>
      <c r="E75" s="39">
        <v>0</v>
      </c>
      <c r="F75" s="39">
        <v>0</v>
      </c>
      <c r="G75" s="39">
        <v>0</v>
      </c>
      <c r="H75" s="4">
        <f t="shared" ref="H73:H80" si="9">E75-F75</f>
        <v>0</v>
      </c>
    </row>
    <row r="76" spans="1:8" x14ac:dyDescent="0.25">
      <c r="A76" s="2"/>
      <c r="B76" s="3" t="s">
        <v>80</v>
      </c>
      <c r="C76" s="4">
        <v>3207000</v>
      </c>
      <c r="D76" s="4">
        <v>0</v>
      </c>
      <c r="E76" s="4">
        <v>3207000</v>
      </c>
      <c r="F76" s="4">
        <v>934721.28</v>
      </c>
      <c r="G76" s="4">
        <v>934721.28</v>
      </c>
      <c r="H76" s="4">
        <f t="shared" si="9"/>
        <v>2272278.7199999997</v>
      </c>
    </row>
    <row r="77" spans="1:8" x14ac:dyDescent="0.25">
      <c r="A77" s="2"/>
      <c r="B77" s="3" t="s">
        <v>81</v>
      </c>
      <c r="C77" s="4">
        <v>0</v>
      </c>
      <c r="D77" s="4">
        <v>5394053</v>
      </c>
      <c r="E77" s="4">
        <v>5394053</v>
      </c>
      <c r="F77" s="4">
        <v>5394053</v>
      </c>
      <c r="G77" s="4">
        <v>5394053</v>
      </c>
      <c r="H77" s="4">
        <f t="shared" si="9"/>
        <v>0</v>
      </c>
    </row>
    <row r="78" spans="1:8" x14ac:dyDescent="0.25">
      <c r="A78" s="2"/>
      <c r="B78" s="3" t="s">
        <v>82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f t="shared" si="9"/>
        <v>0</v>
      </c>
    </row>
    <row r="79" spans="1:8" ht="15.75" thickBot="1" x14ac:dyDescent="0.3">
      <c r="A79" s="2"/>
      <c r="B79" s="3" t="s">
        <v>83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9"/>
        <v>0</v>
      </c>
    </row>
    <row r="80" spans="1:8" ht="15.75" thickBot="1" x14ac:dyDescent="0.3">
      <c r="A80" s="5"/>
      <c r="B80" s="6" t="s">
        <v>84</v>
      </c>
      <c r="C80" s="7">
        <f>C8+C16+C26+C36+C46+C56+C60+C68+C72</f>
        <v>12491139903.439999</v>
      </c>
      <c r="D80" s="7">
        <f t="shared" ref="D80:G80" si="10">D8+D16+D26+D36+D46+D56+D60+D68+D72</f>
        <v>58878570.580000043</v>
      </c>
      <c r="E80" s="7">
        <f t="shared" si="10"/>
        <v>12550018474.020002</v>
      </c>
      <c r="F80" s="7">
        <f t="shared" si="10"/>
        <v>10521095949.719999</v>
      </c>
      <c r="G80" s="7">
        <f t="shared" si="10"/>
        <v>10176430652.320002</v>
      </c>
      <c r="H80" s="7">
        <f t="shared" si="9"/>
        <v>2028922524.3000031</v>
      </c>
    </row>
    <row r="81" spans="1:8" x14ac:dyDescent="0.25">
      <c r="A81" s="8"/>
      <c r="B81" s="8"/>
      <c r="C81" s="8"/>
      <c r="D81" s="8"/>
      <c r="E81" s="8"/>
      <c r="F81" s="8"/>
      <c r="G81" s="15"/>
      <c r="H81" s="15"/>
    </row>
    <row r="82" spans="1:8" x14ac:dyDescent="0.25">
      <c r="A82" s="9"/>
      <c r="B82" s="10"/>
      <c r="C82" s="9"/>
      <c r="D82" s="9"/>
      <c r="E82" s="9"/>
      <c r="F82" s="9"/>
      <c r="G82" s="16"/>
      <c r="H82" s="16"/>
    </row>
    <row r="83" spans="1:8" x14ac:dyDescent="0.25">
      <c r="A83" s="11" t="s">
        <v>85</v>
      </c>
      <c r="B83" s="12"/>
      <c r="C83" s="11"/>
      <c r="D83" s="11"/>
      <c r="E83" s="11"/>
      <c r="F83" s="11"/>
      <c r="G83" s="16"/>
      <c r="H83" s="16"/>
    </row>
    <row r="84" spans="1:8" x14ac:dyDescent="0.25">
      <c r="A84" s="11"/>
      <c r="B84" s="12"/>
      <c r="C84" s="11"/>
      <c r="D84" s="11"/>
      <c r="E84" s="11"/>
      <c r="F84" s="11"/>
      <c r="G84" s="8"/>
      <c r="H84" s="8"/>
    </row>
    <row r="85" spans="1:8" x14ac:dyDescent="0.25">
      <c r="A85" s="11"/>
      <c r="B85" s="12"/>
      <c r="C85" s="11"/>
      <c r="D85" s="11"/>
      <c r="E85" s="11"/>
      <c r="F85" s="11"/>
    </row>
    <row r="86" spans="1:8" x14ac:dyDescent="0.25">
      <c r="A86" s="11"/>
      <c r="B86" s="12"/>
      <c r="C86" s="11"/>
      <c r="D86" s="11"/>
      <c r="E86" s="11"/>
      <c r="F86" s="11"/>
    </row>
    <row r="87" spans="1:8" x14ac:dyDescent="0.25">
      <c r="A87" s="11"/>
      <c r="B87" s="11"/>
      <c r="C87" s="13"/>
      <c r="D87" s="11"/>
      <c r="E87" s="11"/>
      <c r="F87" s="11"/>
    </row>
    <row r="88" spans="1:8" x14ac:dyDescent="0.25">
      <c r="A88" s="15" t="s">
        <v>86</v>
      </c>
      <c r="B88" s="15"/>
      <c r="C88" s="15"/>
      <c r="D88" s="15"/>
      <c r="E88" s="15"/>
      <c r="F88" s="15"/>
    </row>
    <row r="89" spans="1:8" x14ac:dyDescent="0.25">
      <c r="A89" s="16" t="s">
        <v>87</v>
      </c>
      <c r="B89" s="16"/>
      <c r="C89" s="16"/>
      <c r="D89" s="16"/>
      <c r="E89" s="16"/>
      <c r="F89" s="16"/>
    </row>
    <row r="90" spans="1:8" x14ac:dyDescent="0.25">
      <c r="A90" s="16" t="s">
        <v>88</v>
      </c>
      <c r="B90" s="16"/>
      <c r="C90" s="16"/>
      <c r="D90" s="16"/>
      <c r="E90" s="16"/>
      <c r="F90" s="16"/>
    </row>
    <row r="91" spans="1:8" x14ac:dyDescent="0.25">
      <c r="A91" s="8"/>
      <c r="B91" s="8"/>
      <c r="C91" s="8"/>
      <c r="D91" s="8"/>
      <c r="E91" s="8"/>
      <c r="F91" s="8"/>
    </row>
  </sheetData>
  <mergeCells count="17">
    <mergeCell ref="C6:G6"/>
    <mergeCell ref="H6:H7"/>
    <mergeCell ref="A1:H1"/>
    <mergeCell ref="A2:H2"/>
    <mergeCell ref="A3:H3"/>
    <mergeCell ref="A4:H4"/>
    <mergeCell ref="A5:H5"/>
    <mergeCell ref="A56:B56"/>
    <mergeCell ref="A60:B60"/>
    <mergeCell ref="A68:B68"/>
    <mergeCell ref="A72:B72"/>
    <mergeCell ref="A6:B7"/>
    <mergeCell ref="A8:B8"/>
    <mergeCell ref="A16:B16"/>
    <mergeCell ref="A26:B26"/>
    <mergeCell ref="A36:B36"/>
    <mergeCell ref="A46:B46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2025-10-17T18:12:20Z</cp:lastPrinted>
  <dcterms:created xsi:type="dcterms:W3CDTF">2025-10-08T16:12:00Z</dcterms:created>
  <dcterms:modified xsi:type="dcterms:W3CDTF">2026-01-16T22:40:45Z</dcterms:modified>
</cp:coreProperties>
</file>