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5440" windowHeight="1164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H74" i="2" l="1"/>
  <c r="H75" i="2"/>
  <c r="H76" i="2"/>
  <c r="H77" i="2"/>
  <c r="H78" i="2"/>
  <c r="H79" i="2"/>
  <c r="H73" i="2"/>
  <c r="H67" i="2"/>
  <c r="H57" i="2"/>
  <c r="H48" i="2"/>
  <c r="H49" i="2"/>
  <c r="H50" i="2"/>
  <c r="H51" i="2"/>
  <c r="H52" i="2"/>
  <c r="H53" i="2"/>
  <c r="H54" i="2"/>
  <c r="H55" i="2"/>
  <c r="H47" i="2"/>
  <c r="H38" i="2"/>
  <c r="H39" i="2"/>
  <c r="H40" i="2"/>
  <c r="H41" i="2"/>
  <c r="H42" i="2"/>
  <c r="H43" i="2"/>
  <c r="H44" i="2"/>
  <c r="H45" i="2"/>
  <c r="H37" i="2"/>
  <c r="H28" i="2"/>
  <c r="H29" i="2"/>
  <c r="H30" i="2"/>
  <c r="H31" i="2"/>
  <c r="H32" i="2"/>
  <c r="H33" i="2"/>
  <c r="H34" i="2"/>
  <c r="H35" i="2"/>
  <c r="H27" i="2"/>
  <c r="H18" i="2"/>
  <c r="H19" i="2"/>
  <c r="H20" i="2"/>
  <c r="H21" i="2"/>
  <c r="H22" i="2"/>
  <c r="H23" i="2"/>
  <c r="H24" i="2"/>
  <c r="H25" i="2"/>
  <c r="H17" i="2"/>
  <c r="H10" i="2"/>
  <c r="H11" i="2"/>
  <c r="H12" i="2"/>
  <c r="H13" i="2"/>
  <c r="H9" i="2"/>
  <c r="D8" i="2" l="1"/>
  <c r="E8" i="2"/>
  <c r="F8" i="2"/>
  <c r="G8" i="2"/>
  <c r="H8" i="2"/>
  <c r="C8" i="2"/>
  <c r="D68" i="2" l="1"/>
  <c r="E68" i="2"/>
  <c r="F68" i="2"/>
  <c r="G68" i="2"/>
  <c r="H68" i="2"/>
  <c r="C68" i="2"/>
  <c r="D72" i="2"/>
  <c r="E72" i="2"/>
  <c r="F72" i="2"/>
  <c r="G72" i="2"/>
  <c r="H72" i="2"/>
  <c r="C72" i="2"/>
  <c r="D60" i="2"/>
  <c r="E60" i="2"/>
  <c r="F60" i="2"/>
  <c r="G60" i="2"/>
  <c r="H60" i="2"/>
  <c r="C60" i="2"/>
  <c r="D56" i="2"/>
  <c r="E56" i="2"/>
  <c r="F56" i="2"/>
  <c r="G56" i="2"/>
  <c r="H56" i="2"/>
  <c r="C56" i="2"/>
  <c r="D46" i="2"/>
  <c r="E46" i="2"/>
  <c r="F46" i="2"/>
  <c r="G46" i="2"/>
  <c r="H46" i="2"/>
  <c r="C46" i="2"/>
  <c r="H36" i="2"/>
  <c r="D36" i="2"/>
  <c r="E36" i="2"/>
  <c r="F36" i="2"/>
  <c r="G36" i="2"/>
  <c r="C36" i="2"/>
  <c r="D26" i="2"/>
  <c r="E26" i="2"/>
  <c r="F26" i="2"/>
  <c r="G26" i="2"/>
  <c r="H26" i="2"/>
  <c r="C26" i="2"/>
  <c r="H16" i="2"/>
  <c r="D16" i="2"/>
  <c r="E16" i="2"/>
  <c r="F16" i="2"/>
  <c r="G16" i="2"/>
  <c r="C16" i="2"/>
  <c r="C80" i="2" l="1"/>
  <c r="D80" i="2"/>
  <c r="H80" i="2"/>
  <c r="F80" i="2"/>
  <c r="G80" i="2"/>
  <c r="E80" i="2"/>
</calcChain>
</file>

<file path=xl/sharedStrings.xml><?xml version="1.0" encoding="utf-8"?>
<sst xmlns="http://schemas.openxmlformats.org/spreadsheetml/2006/main" count="90" uniqueCount="90">
  <si>
    <t>Estado Analítico del Ejercicio del Presupuesto de Egresos</t>
  </si>
  <si>
    <t>Clasificación por Objeto del Gasto (Capítulo y Concepto)</t>
  </si>
  <si>
    <t>Concepto</t>
  </si>
  <si>
    <t>Bajo protesta de decir verdad declaramos que los Estados Financieros y sus notas, son razonablemente correctos y son responsabilidad del emisor.</t>
  </si>
  <si>
    <t>Tesorera Municipal</t>
  </si>
  <si>
    <t>Total del Egreso</t>
  </si>
  <si>
    <t>(Cifras en Pesos)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</si>
  <si>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</si>
  <si>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</si>
  <si>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</si>
  <si>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</si>
  <si>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</si>
  <si>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</si>
  <si>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</si>
  <si>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</si>
  <si>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</si>
  <si>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</si>
  <si>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</si>
  <si>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</si>
  <si>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</si>
  <si>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</si>
  <si>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</si>
  <si>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</si>
  <si>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</si>
  <si>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</si>
  <si>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</si>
  <si>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</si>
  <si>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</si>
  <si>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</si>
  <si>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</si>
  <si>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</si>
  <si>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</si>
  <si>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</si>
  <si>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</si>
  <si>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</si>
  <si>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</si>
  <si>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</si>
  <si>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</si>
  <si>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</si>
  <si>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</si>
  <si>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</si>
  <si>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</si>
  <si>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</si>
  <si>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</si>
  <si>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</si>
  <si>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</si>
  <si>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</si>
  <si>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</si>
  <si>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</si>
  <si>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</si>
  <si>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</si>
  <si>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</si>
  <si>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</si>
  <si>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</si>
  <si>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</si>
  <si>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</si>
  <si>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</si>
  <si>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</si>
  <si>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</si>
  <si>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</si>
  <si>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</si>
  <si>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</si>
  <si>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</si>
  <si>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</si>
  <si>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</si>
  <si>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</si>
  <si>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</si>
  <si>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</si>
  <si>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</si>
  <si>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</si>
  <si>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</si>
  <si>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</si>
  <si>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</si>
  <si>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</si>
  <si>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</si>
  <si>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</si>
  <si>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</si>
  <si>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</si>
  <si>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</si>
  <si>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</si>
  <si>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</si>
  <si>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</si>
  <si>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</si>
  <si>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</si>
  <si>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</si>
  <si>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</si>
  <si>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L.C. Irlanda Loerythe Baumbach Valencia</t>
  </si>
  <si>
    <t>H. Ayuntamiento de Guadalajara, Jalisco</t>
  </si>
  <si>
    <t>Municipio de Guadalajara</t>
  </si>
  <si>
    <t>Del 1 de enero 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</si>
</sst>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color indexed="8"/>
      <name val="MS Sans Serif"/>
      <family val="2"/>
    </font>
    <font>
      <sz val="8"/>
      <color indexed="8"/>
      <name val="MS Sans Serif"/>
      <family val="2"/>
    </font>
    <font>
      <b/>
      <sz val="8"/>
      <color indexed="8"/>
      <name val="MS Sans Serif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64" fontId="7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164" fontId="5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0" xfId="2" applyFont="1" applyBorder="1"/>
    <xf numFmtId="0" fontId="8" fillId="0" borderId="0" xfId="2" applyFont="1" applyBorder="1" applyAlignment="1">
      <alignment wrapText="1"/>
    </xf>
    <xf numFmtId="0" fontId="7" fillId="0" borderId="0" xfId="2" applyFont="1"/>
    <xf numFmtId="0" fontId="7" fillId="0" borderId="0" xfId="2" applyFont="1" applyAlignment="1">
      <alignment wrapText="1"/>
    </xf>
    <xf numFmtId="0" fontId="7" fillId="0" borderId="0" xfId="2" applyFont="1" applyBorder="1" applyAlignment="1">
      <alignment wrapText="1"/>
    </xf>
    <xf numFmtId="0" fontId="9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7" fillId="0" borderId="0" xfId="2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2676525</xdr:colOff>
      <xdr:row>87</xdr:row>
      <xdr:rowOff>9525</xdr:rowOff>
    </xdr:from>
    <xdr:to>
      <xdr:col>5</xdr:col>
      <xdr:colOff>209550</xdr:colOff>
      <xdr:row>87</xdr:row>
      <xdr:rowOff>9526</xdr:rowOff>
    </xdr:to>
    <xdr:cxnSp macro="">
      <xdr:nvCxnSpPr>
        <xdr:cNvPr id="2" name="1 Conector recto"/>
        <xdr:cNvCxnSpPr/>
      </xdr:nvCxnSpPr>
      <xdr:spPr>
        <a:xfrm flipV="1">
          <a:off x="2790825" y="12896850"/>
          <a:ext cx="3848100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zoomScale="90" zoomScaleNormal="90" workbookViewId="0">
      <selection activeCell="M5" sqref="M5"/>
    </sheetView>
  </sheetViews>
  <sheetFormatPr baseColWidth="10" defaultRowHeight="10.5" x14ac:dyDescent="0.15"/>
  <cols>
    <col min="1" max="1" width="1.7109375" style="16" customWidth="1"/>
    <col min="2" max="2" width="53.85546875" style="16" customWidth="1"/>
    <col min="3" max="3" width="16.85546875" style="16" bestFit="1" customWidth="1"/>
    <col min="4" max="4" width="14.85546875" style="16" bestFit="1" customWidth="1"/>
    <col min="5" max="5" width="16.85546875" style="16" bestFit="1" customWidth="1"/>
    <col min="6" max="7" width="15.7109375" style="16" bestFit="1" customWidth="1"/>
    <col min="8" max="8" width="16.85546875" style="16" bestFit="1" customWidth="1"/>
    <col min="9" max="16384" width="11.42578125" style="1"/>
  </cols>
  <sheetData>
    <row r="1" spans="1:8" ht="12" x14ac:dyDescent="0.15">
      <c r="A1" s="20" t="s">
        <v>88</v>
      </c>
      <c r="B1" s="21"/>
      <c r="C1" s="21"/>
      <c r="D1" s="21"/>
      <c r="E1" s="21"/>
      <c r="F1" s="21"/>
      <c r="G1" s="21"/>
      <c r="H1" s="22"/>
    </row>
    <row r="2" spans="1:8" ht="12" x14ac:dyDescent="0.1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2" x14ac:dyDescent="0.15">
      <c r="A3" s="23" t="s">
        <v>1</v>
      </c>
      <c r="B3" s="24"/>
      <c r="C3" s="24"/>
      <c r="D3" s="24"/>
      <c r="E3" s="24"/>
      <c r="F3" s="24"/>
      <c r="G3" s="24"/>
      <c r="H3" s="25"/>
    </row>
    <row r="4" spans="1:8" ht="12" x14ac:dyDescent="0.15">
      <c r="A4" s="23" t="s">
        <v>89</v>
      </c>
      <c r="B4" s="24"/>
      <c r="C4" s="24"/>
      <c r="D4" s="24"/>
      <c r="E4" s="24"/>
      <c r="F4" s="24"/>
      <c r="G4" s="24"/>
      <c r="H4" s="25"/>
    </row>
    <row r="5" spans="1:8" ht="12.75" thickBot="1" x14ac:dyDescent="0.2">
      <c r="A5" s="26" t="s">
        <v>6</v>
      </c>
      <c r="B5" s="27"/>
      <c r="C5" s="27"/>
      <c r="D5" s="27"/>
      <c r="E5" s="27"/>
      <c r="F5" s="27"/>
      <c r="G5" s="27"/>
      <c r="H5" s="28"/>
    </row>
    <row r="6" spans="1:8" ht="12.75" thickBot="1" x14ac:dyDescent="0.2">
      <c r="A6" s="29" t="s">
        <v>2</v>
      </c>
      <c r="B6" s="30"/>
      <c r="C6" s="33" t="s">
        <v>7</v>
      </c>
      <c r="D6" s="34"/>
      <c r="E6" s="34"/>
      <c r="F6" s="34"/>
      <c r="G6" s="35"/>
      <c r="H6" s="36" t="s">
        <v>8</v>
      </c>
    </row>
    <row r="7" spans="1:8" ht="24.75" thickBot="1" x14ac:dyDescent="0.2">
      <c r="A7" s="31"/>
      <c r="B7" s="32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7"/>
    </row>
    <row r="8" spans="1:8" s="2" customFormat="1" ht="12" x14ac:dyDescent="0.15">
      <c r="A8" s="39" t="s">
        <v>14</v>
      </c>
      <c r="B8" s="40"/>
      <c r="C8" s="4">
        <f>SUM(C9:C15)</f>
        <v>5678059773.5000019</v>
      </c>
      <c r="D8" s="4">
        <f t="shared" ref="D8:H8" si="0">SUM(D9:D15)</f>
        <v>35939100.00000003</v>
      </c>
      <c r="E8" s="4">
        <f t="shared" si="0"/>
        <v>5713998873.5000029</v>
      </c>
      <c r="F8" s="4">
        <f t="shared" si="0"/>
        <v>2286799909.9400005</v>
      </c>
      <c r="G8" s="4">
        <f t="shared" si="0"/>
        <v>2283446456.4700007</v>
      </c>
      <c r="H8" s="4">
        <f t="shared" si="0"/>
        <v>3427198963.5600023</v>
      </c>
    </row>
    <row r="9" spans="1:8" ht="12" x14ac:dyDescent="0.15">
      <c r="A9" s="5"/>
      <c r="B9" s="6" t="s">
        <v>15</v>
      </c>
      <c r="C9" s="7">
        <v>2940418309.3100019</v>
      </c>
      <c r="D9" s="7">
        <v>-1.7083948478102684E-8</v>
      </c>
      <c r="E9" s="7">
        <v>2940418309.3100019</v>
      </c>
      <c r="F9" s="7">
        <v>1317386141.1600006</v>
      </c>
      <c r="G9" s="7">
        <v>1317386141.1600006</v>
      </c>
      <c r="H9" s="7">
        <f>E9-F9</f>
        <v>1623032168.1500013</v>
      </c>
    </row>
    <row r="10" spans="1:8" ht="12" x14ac:dyDescent="0.15">
      <c r="A10" s="5"/>
      <c r="B10" s="6" t="s">
        <v>16</v>
      </c>
      <c r="C10" s="7">
        <v>530867575.31999999</v>
      </c>
      <c r="D10" s="7">
        <v>5.8789737522602081E-9</v>
      </c>
      <c r="E10" s="7">
        <v>530867575.31999993</v>
      </c>
      <c r="F10" s="7">
        <v>170697462.54999995</v>
      </c>
      <c r="G10" s="7">
        <v>170697462.54999995</v>
      </c>
      <c r="H10" s="7">
        <f t="shared" ref="H10:H13" si="1">E10-F10</f>
        <v>360170112.76999998</v>
      </c>
    </row>
    <row r="11" spans="1:8" ht="12" x14ac:dyDescent="0.15">
      <c r="A11" s="5"/>
      <c r="B11" s="6" t="s">
        <v>17</v>
      </c>
      <c r="C11" s="7">
        <v>621936119.51999998</v>
      </c>
      <c r="D11" s="7">
        <v>-1319999.9999999993</v>
      </c>
      <c r="E11" s="7">
        <v>620616119.51999998</v>
      </c>
      <c r="F11" s="7">
        <v>94941672.320000038</v>
      </c>
      <c r="G11" s="7">
        <v>94941672.320000038</v>
      </c>
      <c r="H11" s="7">
        <f t="shared" si="1"/>
        <v>525674447.19999993</v>
      </c>
    </row>
    <row r="12" spans="1:8" ht="12" x14ac:dyDescent="0.15">
      <c r="A12" s="5"/>
      <c r="B12" s="6" t="s">
        <v>18</v>
      </c>
      <c r="C12" s="7">
        <v>1026073081.5600003</v>
      </c>
      <c r="D12" s="7">
        <v>-59792480.030000009</v>
      </c>
      <c r="E12" s="7">
        <v>966280601.53000057</v>
      </c>
      <c r="F12" s="7">
        <v>469069214.61000019</v>
      </c>
      <c r="G12" s="7">
        <v>465715761.14000016</v>
      </c>
      <c r="H12" s="7">
        <f t="shared" si="1"/>
        <v>497211386.92000037</v>
      </c>
    </row>
    <row r="13" spans="1:8" ht="12" x14ac:dyDescent="0.15">
      <c r="A13" s="5"/>
      <c r="B13" s="6" t="s">
        <v>19</v>
      </c>
      <c r="C13" s="7">
        <v>558764687.79000008</v>
      </c>
      <c r="D13" s="7">
        <v>97051580.030000046</v>
      </c>
      <c r="E13" s="7">
        <v>655816267.82000029</v>
      </c>
      <c r="F13" s="7">
        <v>234705419.30000001</v>
      </c>
      <c r="G13" s="7">
        <v>234705419.30000001</v>
      </c>
      <c r="H13" s="7">
        <f t="shared" si="1"/>
        <v>421110848.52000028</v>
      </c>
    </row>
    <row r="14" spans="1:8" ht="12" x14ac:dyDescent="0.15">
      <c r="A14" s="5"/>
      <c r="B14" s="6" t="s">
        <v>20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ht="12" x14ac:dyDescent="0.15">
      <c r="A15" s="5"/>
      <c r="B15" s="6" t="s">
        <v>21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s="2" customFormat="1" ht="12" x14ac:dyDescent="0.15">
      <c r="A16" s="17" t="s">
        <v>22</v>
      </c>
      <c r="B16" s="18"/>
      <c r="C16" s="4">
        <f>SUM(C17:C25)</f>
        <v>754953776.33999991</v>
      </c>
      <c r="D16" s="4">
        <f t="shared" ref="D16:H16" si="2">SUM(D17:D25)</f>
        <v>-15213607.299999997</v>
      </c>
      <c r="E16" s="4">
        <f t="shared" si="2"/>
        <v>739740169.03999996</v>
      </c>
      <c r="F16" s="4">
        <f t="shared" si="2"/>
        <v>124222266.19</v>
      </c>
      <c r="G16" s="4">
        <f t="shared" si="2"/>
        <v>124222266.19</v>
      </c>
      <c r="H16" s="4">
        <f t="shared" si="2"/>
        <v>615517902.8499999</v>
      </c>
    </row>
    <row r="17" spans="1:8" ht="24" x14ac:dyDescent="0.15">
      <c r="A17" s="5"/>
      <c r="B17" s="6" t="s">
        <v>23</v>
      </c>
      <c r="C17" s="7">
        <v>92406689.590000004</v>
      </c>
      <c r="D17" s="7">
        <v>-3662017.370000001</v>
      </c>
      <c r="E17" s="7">
        <v>88744672.219999999</v>
      </c>
      <c r="F17" s="7">
        <v>1306132.0600000003</v>
      </c>
      <c r="G17" s="7">
        <v>1306132.0600000003</v>
      </c>
      <c r="H17" s="7">
        <f>E17-F17</f>
        <v>87438540.159999996</v>
      </c>
    </row>
    <row r="18" spans="1:8" ht="12" x14ac:dyDescent="0.15">
      <c r="A18" s="5"/>
      <c r="B18" s="6" t="s">
        <v>24</v>
      </c>
      <c r="C18" s="7">
        <v>21596396.400000002</v>
      </c>
      <c r="D18" s="7">
        <v>-1292864.0300000005</v>
      </c>
      <c r="E18" s="7">
        <v>20303532.370000001</v>
      </c>
      <c r="F18" s="7">
        <v>3842786.1300000004</v>
      </c>
      <c r="G18" s="7">
        <v>3842786.1300000004</v>
      </c>
      <c r="H18" s="7">
        <f t="shared" ref="H18:H25" si="3">E18-F18</f>
        <v>16460746.24</v>
      </c>
    </row>
    <row r="19" spans="1:8" ht="12" x14ac:dyDescent="0.15">
      <c r="A19" s="5"/>
      <c r="B19" s="6" t="s">
        <v>25</v>
      </c>
      <c r="C19" s="7">
        <v>2910000</v>
      </c>
      <c r="D19" s="7">
        <v>-2457235.9900000002</v>
      </c>
      <c r="E19" s="7">
        <v>452764.01</v>
      </c>
      <c r="F19" s="7">
        <v>51364.01</v>
      </c>
      <c r="G19" s="7">
        <v>51364.01</v>
      </c>
      <c r="H19" s="7">
        <f t="shared" si="3"/>
        <v>401400</v>
      </c>
    </row>
    <row r="20" spans="1:8" ht="12" x14ac:dyDescent="0.15">
      <c r="A20" s="5"/>
      <c r="B20" s="6" t="s">
        <v>26</v>
      </c>
      <c r="C20" s="7">
        <v>114091341.06999999</v>
      </c>
      <c r="D20" s="7">
        <v>13541210.490000002</v>
      </c>
      <c r="E20" s="7">
        <v>127632551.55999997</v>
      </c>
      <c r="F20" s="7">
        <v>278533.11</v>
      </c>
      <c r="G20" s="7">
        <v>278533.11</v>
      </c>
      <c r="H20" s="7">
        <f t="shared" si="3"/>
        <v>127354018.44999997</v>
      </c>
    </row>
    <row r="21" spans="1:8" ht="12" x14ac:dyDescent="0.15">
      <c r="A21" s="5"/>
      <c r="B21" s="6" t="s">
        <v>27</v>
      </c>
      <c r="C21" s="7">
        <v>69676652</v>
      </c>
      <c r="D21" s="7">
        <v>-2216972.71</v>
      </c>
      <c r="E21" s="7">
        <v>67459679.290000007</v>
      </c>
      <c r="F21" s="7">
        <v>4003315.04</v>
      </c>
      <c r="G21" s="7">
        <v>4003315.04</v>
      </c>
      <c r="H21" s="7">
        <f t="shared" si="3"/>
        <v>63456364.250000007</v>
      </c>
    </row>
    <row r="22" spans="1:8" ht="12" x14ac:dyDescent="0.15">
      <c r="A22" s="5"/>
      <c r="B22" s="6" t="s">
        <v>28</v>
      </c>
      <c r="C22" s="7">
        <v>322269350.27999997</v>
      </c>
      <c r="D22" s="7">
        <v>-40971056.649999999</v>
      </c>
      <c r="E22" s="7">
        <v>281298293.63</v>
      </c>
      <c r="F22" s="7">
        <v>110665344.99000001</v>
      </c>
      <c r="G22" s="7">
        <v>110665344.99000001</v>
      </c>
      <c r="H22" s="7">
        <f t="shared" si="3"/>
        <v>170632948.63999999</v>
      </c>
    </row>
    <row r="23" spans="1:8" ht="12" x14ac:dyDescent="0.15">
      <c r="A23" s="5"/>
      <c r="B23" s="6" t="s">
        <v>29</v>
      </c>
      <c r="C23" s="7">
        <v>93814067</v>
      </c>
      <c r="D23" s="7">
        <v>14228404.640000002</v>
      </c>
      <c r="E23" s="7">
        <v>108042471.64000002</v>
      </c>
      <c r="F23" s="7">
        <v>145886.17000000001</v>
      </c>
      <c r="G23" s="7">
        <v>145886.17000000001</v>
      </c>
      <c r="H23" s="7">
        <f t="shared" si="3"/>
        <v>107896585.47000001</v>
      </c>
    </row>
    <row r="24" spans="1:8" ht="12" x14ac:dyDescent="0.15">
      <c r="A24" s="5"/>
      <c r="B24" s="6" t="s">
        <v>30</v>
      </c>
      <c r="C24" s="7">
        <v>1350000</v>
      </c>
      <c r="D24" s="7">
        <v>6710000</v>
      </c>
      <c r="E24" s="7">
        <v>8060000</v>
      </c>
      <c r="F24" s="7">
        <v>3759858.22</v>
      </c>
      <c r="G24" s="7">
        <v>3759858.22</v>
      </c>
      <c r="H24" s="7">
        <f t="shared" si="3"/>
        <v>4300141.7799999993</v>
      </c>
    </row>
    <row r="25" spans="1:8" ht="12" x14ac:dyDescent="0.15">
      <c r="A25" s="5"/>
      <c r="B25" s="6" t="s">
        <v>31</v>
      </c>
      <c r="C25" s="7">
        <v>36839280</v>
      </c>
      <c r="D25" s="7">
        <v>906924.32</v>
      </c>
      <c r="E25" s="7">
        <v>37746204.320000008</v>
      </c>
      <c r="F25" s="7">
        <v>169046.46</v>
      </c>
      <c r="G25" s="7">
        <v>169046.46</v>
      </c>
      <c r="H25" s="7">
        <f t="shared" si="3"/>
        <v>37577157.860000007</v>
      </c>
    </row>
    <row r="26" spans="1:8" s="2" customFormat="1" ht="12" x14ac:dyDescent="0.15">
      <c r="A26" s="17" t="s">
        <v>32</v>
      </c>
      <c r="B26" s="18"/>
      <c r="C26" s="4">
        <f>SUM(C27:C35)</f>
        <v>2897895850.2199998</v>
      </c>
      <c r="D26" s="4">
        <f t="shared" ref="D26:H26" si="4">SUM(D27:D35)</f>
        <v>-454863101.0999999</v>
      </c>
      <c r="E26" s="4">
        <f t="shared" si="4"/>
        <v>2443032749.1199999</v>
      </c>
      <c r="F26" s="4">
        <f t="shared" si="4"/>
        <v>769345871.06000006</v>
      </c>
      <c r="G26" s="4">
        <f t="shared" si="4"/>
        <v>764914419.05000007</v>
      </c>
      <c r="H26" s="4">
        <f t="shared" si="4"/>
        <v>1673686878.0599999</v>
      </c>
    </row>
    <row r="27" spans="1:8" ht="12" x14ac:dyDescent="0.15">
      <c r="A27" s="5"/>
      <c r="B27" s="6" t="s">
        <v>33</v>
      </c>
      <c r="C27" s="7">
        <v>277499857.35999995</v>
      </c>
      <c r="D27" s="7">
        <v>-624384.12999999709</v>
      </c>
      <c r="E27" s="7">
        <v>276875473.22999996</v>
      </c>
      <c r="F27" s="7">
        <v>112142248.99999999</v>
      </c>
      <c r="G27" s="7">
        <v>112142248.99999999</v>
      </c>
      <c r="H27" s="7">
        <f>E27-F27</f>
        <v>164733224.22999996</v>
      </c>
    </row>
    <row r="28" spans="1:8" ht="12" x14ac:dyDescent="0.15">
      <c r="A28" s="5"/>
      <c r="B28" s="6" t="s">
        <v>34</v>
      </c>
      <c r="C28" s="7">
        <v>237194350.40000001</v>
      </c>
      <c r="D28" s="7">
        <v>-172779350.68999997</v>
      </c>
      <c r="E28" s="7">
        <v>64414999.710000008</v>
      </c>
      <c r="F28" s="7">
        <v>16796635.800000001</v>
      </c>
      <c r="G28" s="7">
        <v>16796635.800000001</v>
      </c>
      <c r="H28" s="7">
        <f t="shared" ref="H28:H35" si="5">E28-F28</f>
        <v>47618363.910000011</v>
      </c>
    </row>
    <row r="29" spans="1:8" ht="12" x14ac:dyDescent="0.15">
      <c r="A29" s="5"/>
      <c r="B29" s="6" t="s">
        <v>35</v>
      </c>
      <c r="C29" s="7">
        <v>93487716.049999982</v>
      </c>
      <c r="D29" s="7">
        <v>4965369.37</v>
      </c>
      <c r="E29" s="7">
        <v>98453085.419999987</v>
      </c>
      <c r="F29" s="7">
        <v>5332412.93</v>
      </c>
      <c r="G29" s="7">
        <v>3912572.93</v>
      </c>
      <c r="H29" s="7">
        <f t="shared" si="5"/>
        <v>93120672.48999998</v>
      </c>
    </row>
    <row r="30" spans="1:8" ht="12" x14ac:dyDescent="0.15">
      <c r="A30" s="5"/>
      <c r="B30" s="6" t="s">
        <v>36</v>
      </c>
      <c r="C30" s="7">
        <v>234827665</v>
      </c>
      <c r="D30" s="7">
        <v>24749855.93</v>
      </c>
      <c r="E30" s="7">
        <v>259577520.93000001</v>
      </c>
      <c r="F30" s="7">
        <v>141152884.69</v>
      </c>
      <c r="G30" s="7">
        <v>141152884.69</v>
      </c>
      <c r="H30" s="7">
        <f t="shared" si="5"/>
        <v>118424636.24000001</v>
      </c>
    </row>
    <row r="31" spans="1:8" ht="24" x14ac:dyDescent="0.15">
      <c r="A31" s="5"/>
      <c r="B31" s="6" t="s">
        <v>37</v>
      </c>
      <c r="C31" s="7">
        <v>1222777410.5599999</v>
      </c>
      <c r="D31" s="7">
        <v>-243751381.85999995</v>
      </c>
      <c r="E31" s="7">
        <v>979026028.70000017</v>
      </c>
      <c r="F31" s="7">
        <v>197553774.73000002</v>
      </c>
      <c r="G31" s="7">
        <v>197553774.73000002</v>
      </c>
      <c r="H31" s="7">
        <f t="shared" si="5"/>
        <v>781472253.97000015</v>
      </c>
    </row>
    <row r="32" spans="1:8" ht="12" x14ac:dyDescent="0.15">
      <c r="A32" s="5"/>
      <c r="B32" s="6" t="s">
        <v>38</v>
      </c>
      <c r="C32" s="7">
        <v>65703000</v>
      </c>
      <c r="D32" s="7">
        <v>-6057190.75</v>
      </c>
      <c r="E32" s="7">
        <v>59645809.25</v>
      </c>
      <c r="F32" s="7">
        <v>11902285.91</v>
      </c>
      <c r="G32" s="7">
        <v>11902285.91</v>
      </c>
      <c r="H32" s="7">
        <f t="shared" si="5"/>
        <v>47743523.340000004</v>
      </c>
    </row>
    <row r="33" spans="1:8" ht="12" x14ac:dyDescent="0.15">
      <c r="A33" s="5"/>
      <c r="B33" s="6" t="s">
        <v>39</v>
      </c>
      <c r="C33" s="7">
        <v>6468619.1600000001</v>
      </c>
      <c r="D33" s="7">
        <v>-397382.10000000003</v>
      </c>
      <c r="E33" s="7">
        <v>6071237.0600000005</v>
      </c>
      <c r="F33" s="7">
        <v>188315.23</v>
      </c>
      <c r="G33" s="7">
        <v>188315.23</v>
      </c>
      <c r="H33" s="7">
        <f t="shared" si="5"/>
        <v>5882921.8300000001</v>
      </c>
    </row>
    <row r="34" spans="1:8" ht="12" x14ac:dyDescent="0.15">
      <c r="A34" s="5"/>
      <c r="B34" s="6" t="s">
        <v>40</v>
      </c>
      <c r="C34" s="7">
        <v>33737667.710000001</v>
      </c>
      <c r="D34" s="7">
        <v>2039730.11</v>
      </c>
      <c r="E34" s="7">
        <v>35777397.82</v>
      </c>
      <c r="F34" s="7">
        <v>5432904.2300000004</v>
      </c>
      <c r="G34" s="7">
        <v>5432904.2300000004</v>
      </c>
      <c r="H34" s="7">
        <f t="shared" si="5"/>
        <v>30344493.59</v>
      </c>
    </row>
    <row r="35" spans="1:8" ht="12" x14ac:dyDescent="0.15">
      <c r="A35" s="5"/>
      <c r="B35" s="6" t="s">
        <v>41</v>
      </c>
      <c r="C35" s="7">
        <v>726199563.98000002</v>
      </c>
      <c r="D35" s="7">
        <v>-63008366.979999989</v>
      </c>
      <c r="E35" s="7">
        <v>663191197</v>
      </c>
      <c r="F35" s="7">
        <v>278844408.54000002</v>
      </c>
      <c r="G35" s="7">
        <v>275832796.53000003</v>
      </c>
      <c r="H35" s="7">
        <f t="shared" si="5"/>
        <v>384346788.45999998</v>
      </c>
    </row>
    <row r="36" spans="1:8" s="2" customFormat="1" ht="12" x14ac:dyDescent="0.15">
      <c r="A36" s="17" t="s">
        <v>42</v>
      </c>
      <c r="B36" s="18"/>
      <c r="C36" s="4">
        <f>SUM(C37:C45)</f>
        <v>1470913490.9000001</v>
      </c>
      <c r="D36" s="4">
        <f t="shared" ref="D36:H36" si="6">SUM(D37:D45)</f>
        <v>-3829655.1699999683</v>
      </c>
      <c r="E36" s="4">
        <f t="shared" si="6"/>
        <v>1467083835.73</v>
      </c>
      <c r="F36" s="4">
        <f t="shared" si="6"/>
        <v>660035143.06000006</v>
      </c>
      <c r="G36" s="4">
        <f t="shared" si="6"/>
        <v>659958616.42000008</v>
      </c>
      <c r="H36" s="4">
        <f t="shared" si="6"/>
        <v>807048692.66999996</v>
      </c>
    </row>
    <row r="37" spans="1:8" ht="12" x14ac:dyDescent="0.15">
      <c r="A37" s="5"/>
      <c r="B37" s="6" t="s">
        <v>43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f>E37-F37</f>
        <v>0</v>
      </c>
    </row>
    <row r="38" spans="1:8" ht="12" x14ac:dyDescent="0.15">
      <c r="A38" s="5"/>
      <c r="B38" s="6" t="s">
        <v>44</v>
      </c>
      <c r="C38" s="7">
        <v>924685000</v>
      </c>
      <c r="D38" s="7">
        <v>19000000</v>
      </c>
      <c r="E38" s="7">
        <v>943685000</v>
      </c>
      <c r="F38" s="7">
        <v>460311701.51999998</v>
      </c>
      <c r="G38" s="7">
        <v>460311701.51999998</v>
      </c>
      <c r="H38" s="7">
        <f t="shared" ref="H38:H45" si="7">E38-F38</f>
        <v>483373298.48000002</v>
      </c>
    </row>
    <row r="39" spans="1:8" ht="12" x14ac:dyDescent="0.15">
      <c r="A39" s="5"/>
      <c r="B39" s="6" t="s">
        <v>45</v>
      </c>
      <c r="C39" s="7">
        <v>85273000</v>
      </c>
      <c r="D39" s="7">
        <v>-11284068.610000003</v>
      </c>
      <c r="E39" s="7">
        <v>73988931.390000001</v>
      </c>
      <c r="F39" s="7">
        <v>41970000</v>
      </c>
      <c r="G39" s="7">
        <v>41970000</v>
      </c>
      <c r="H39" s="7">
        <f t="shared" si="7"/>
        <v>32018931.390000001</v>
      </c>
    </row>
    <row r="40" spans="1:8" ht="12" x14ac:dyDescent="0.15">
      <c r="A40" s="5"/>
      <c r="B40" s="6" t="s">
        <v>46</v>
      </c>
      <c r="C40" s="7">
        <v>313991490.89999998</v>
      </c>
      <c r="D40" s="7">
        <v>-27166836.559999965</v>
      </c>
      <c r="E40" s="7">
        <v>286824654.34000003</v>
      </c>
      <c r="F40" s="7">
        <v>36967994.960000001</v>
      </c>
      <c r="G40" s="7">
        <v>36891468.32</v>
      </c>
      <c r="H40" s="7">
        <f t="shared" si="7"/>
        <v>249856659.38000003</v>
      </c>
    </row>
    <row r="41" spans="1:8" ht="12" x14ac:dyDescent="0.15">
      <c r="A41" s="5"/>
      <c r="B41" s="6" t="s">
        <v>47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7"/>
        <v>0</v>
      </c>
    </row>
    <row r="42" spans="1:8" ht="12" x14ac:dyDescent="0.15">
      <c r="A42" s="5"/>
      <c r="B42" s="6" t="s">
        <v>48</v>
      </c>
      <c r="C42" s="7">
        <v>146964000</v>
      </c>
      <c r="D42" s="7">
        <v>14996250</v>
      </c>
      <c r="E42" s="7">
        <v>161960250</v>
      </c>
      <c r="F42" s="7">
        <v>120785446.58</v>
      </c>
      <c r="G42" s="7">
        <v>120785446.58</v>
      </c>
      <c r="H42" s="7">
        <f t="shared" si="7"/>
        <v>41174803.420000002</v>
      </c>
    </row>
    <row r="43" spans="1:8" ht="12" x14ac:dyDescent="0.15">
      <c r="A43" s="5"/>
      <c r="B43" s="6" t="s">
        <v>49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7"/>
        <v>0</v>
      </c>
    </row>
    <row r="44" spans="1:8" ht="12" x14ac:dyDescent="0.15">
      <c r="A44" s="5"/>
      <c r="B44" s="6" t="s">
        <v>50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7"/>
        <v>0</v>
      </c>
    </row>
    <row r="45" spans="1:8" ht="12" x14ac:dyDescent="0.15">
      <c r="A45" s="5"/>
      <c r="B45" s="6" t="s">
        <v>51</v>
      </c>
      <c r="C45" s="7">
        <v>0</v>
      </c>
      <c r="D45" s="7">
        <v>625000</v>
      </c>
      <c r="E45" s="7">
        <v>625000</v>
      </c>
      <c r="F45" s="7">
        <v>0</v>
      </c>
      <c r="G45" s="7">
        <v>0</v>
      </c>
      <c r="H45" s="7">
        <f t="shared" si="7"/>
        <v>625000</v>
      </c>
    </row>
    <row r="46" spans="1:8" s="2" customFormat="1" ht="12" x14ac:dyDescent="0.15">
      <c r="A46" s="17" t="s">
        <v>52</v>
      </c>
      <c r="B46" s="18"/>
      <c r="C46" s="4">
        <f>SUM(C47:C55)</f>
        <v>239290141.56</v>
      </c>
      <c r="D46" s="4">
        <f t="shared" ref="D46:H46" si="8">SUM(D47:D55)</f>
        <v>449184018.63999999</v>
      </c>
      <c r="E46" s="4">
        <f t="shared" si="8"/>
        <v>688474160.20000005</v>
      </c>
      <c r="F46" s="4">
        <f t="shared" si="8"/>
        <v>98904546.640000001</v>
      </c>
      <c r="G46" s="4">
        <f t="shared" si="8"/>
        <v>88021346.640000001</v>
      </c>
      <c r="H46" s="4">
        <f t="shared" si="8"/>
        <v>589569613.55999994</v>
      </c>
    </row>
    <row r="47" spans="1:8" ht="12" x14ac:dyDescent="0.15">
      <c r="A47" s="5"/>
      <c r="B47" s="6" t="s">
        <v>53</v>
      </c>
      <c r="C47" s="7">
        <v>32232478.670000002</v>
      </c>
      <c r="D47" s="7">
        <v>31474670.649999999</v>
      </c>
      <c r="E47" s="7">
        <v>63707149.319999993</v>
      </c>
      <c r="F47" s="7">
        <v>30232.949999999997</v>
      </c>
      <c r="G47" s="7">
        <v>30232.949999999997</v>
      </c>
      <c r="H47" s="7">
        <f>E47-F47</f>
        <v>63676916.36999999</v>
      </c>
    </row>
    <row r="48" spans="1:8" ht="12" x14ac:dyDescent="0.15">
      <c r="A48" s="5"/>
      <c r="B48" s="6" t="s">
        <v>54</v>
      </c>
      <c r="C48" s="7">
        <v>5835000</v>
      </c>
      <c r="D48" s="7">
        <v>-241208.63999999998</v>
      </c>
      <c r="E48" s="7">
        <v>5593791.3600000003</v>
      </c>
      <c r="F48" s="7">
        <v>4842.42</v>
      </c>
      <c r="G48" s="7">
        <v>4842.42</v>
      </c>
      <c r="H48" s="7">
        <f t="shared" ref="H48:H55" si="9">E48-F48</f>
        <v>5588948.9400000004</v>
      </c>
    </row>
    <row r="49" spans="1:8" ht="12" x14ac:dyDescent="0.15">
      <c r="A49" s="5"/>
      <c r="B49" s="6" t="s">
        <v>55</v>
      </c>
      <c r="C49" s="7">
        <v>15507300</v>
      </c>
      <c r="D49" s="7">
        <v>28316834.329999998</v>
      </c>
      <c r="E49" s="7">
        <v>43824134.329999998</v>
      </c>
      <c r="F49" s="7">
        <v>0</v>
      </c>
      <c r="G49" s="7">
        <v>0</v>
      </c>
      <c r="H49" s="7">
        <f t="shared" si="9"/>
        <v>43824134.329999998</v>
      </c>
    </row>
    <row r="50" spans="1:8" ht="12" x14ac:dyDescent="0.15">
      <c r="A50" s="5"/>
      <c r="B50" s="6" t="s">
        <v>56</v>
      </c>
      <c r="C50" s="7">
        <v>57543583.989999995</v>
      </c>
      <c r="D50" s="7">
        <v>335558171.80000001</v>
      </c>
      <c r="E50" s="7">
        <v>393101755.79000002</v>
      </c>
      <c r="F50" s="7">
        <v>55548639.490000002</v>
      </c>
      <c r="G50" s="7">
        <v>44665439.490000002</v>
      </c>
      <c r="H50" s="7">
        <f t="shared" si="9"/>
        <v>337553116.30000001</v>
      </c>
    </row>
    <row r="51" spans="1:8" ht="12" x14ac:dyDescent="0.15">
      <c r="A51" s="5"/>
      <c r="B51" s="6" t="s">
        <v>57</v>
      </c>
      <c r="C51" s="7">
        <v>19750000</v>
      </c>
      <c r="D51" s="7">
        <v>0</v>
      </c>
      <c r="E51" s="7">
        <v>19750000</v>
      </c>
      <c r="F51" s="7">
        <v>10507501.130000001</v>
      </c>
      <c r="G51" s="7">
        <v>10507501.130000001</v>
      </c>
      <c r="H51" s="7">
        <f t="shared" si="9"/>
        <v>9242498.8699999992</v>
      </c>
    </row>
    <row r="52" spans="1:8" ht="12" x14ac:dyDescent="0.15">
      <c r="A52" s="5"/>
      <c r="B52" s="6" t="s">
        <v>58</v>
      </c>
      <c r="C52" s="7">
        <v>76072795</v>
      </c>
      <c r="D52" s="7">
        <v>31341121.56000001</v>
      </c>
      <c r="E52" s="7">
        <v>107413916.56</v>
      </c>
      <c r="F52" s="7">
        <v>19040409.480000004</v>
      </c>
      <c r="G52" s="7">
        <v>19040409.480000004</v>
      </c>
      <c r="H52" s="7">
        <f t="shared" si="9"/>
        <v>88373507.079999998</v>
      </c>
    </row>
    <row r="53" spans="1:8" ht="12" x14ac:dyDescent="0.15">
      <c r="A53" s="5"/>
      <c r="B53" s="6" t="s">
        <v>59</v>
      </c>
      <c r="C53" s="7">
        <v>0</v>
      </c>
      <c r="D53" s="7">
        <v>13615562.619999999</v>
      </c>
      <c r="E53" s="7">
        <v>13615562.619999999</v>
      </c>
      <c r="F53" s="7">
        <v>0</v>
      </c>
      <c r="G53" s="7">
        <v>0</v>
      </c>
      <c r="H53" s="7">
        <f t="shared" si="9"/>
        <v>13615562.619999999</v>
      </c>
    </row>
    <row r="54" spans="1:8" ht="12" x14ac:dyDescent="0.15">
      <c r="A54" s="5"/>
      <c r="B54" s="6" t="s">
        <v>60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9"/>
        <v>0</v>
      </c>
    </row>
    <row r="55" spans="1:8" ht="12" x14ac:dyDescent="0.15">
      <c r="A55" s="5"/>
      <c r="B55" s="6" t="s">
        <v>61</v>
      </c>
      <c r="C55" s="7">
        <v>32348983.900000002</v>
      </c>
      <c r="D55" s="7">
        <v>9118866.3200000003</v>
      </c>
      <c r="E55" s="7">
        <v>41467850.219999999</v>
      </c>
      <c r="F55" s="7">
        <v>13772921.17</v>
      </c>
      <c r="G55" s="7">
        <v>13772921.17</v>
      </c>
      <c r="H55" s="7">
        <f t="shared" si="9"/>
        <v>27694929.049999997</v>
      </c>
    </row>
    <row r="56" spans="1:8" s="2" customFormat="1" ht="12" x14ac:dyDescent="0.15">
      <c r="A56" s="17" t="s">
        <v>62</v>
      </c>
      <c r="B56" s="18"/>
      <c r="C56" s="4">
        <f>SUM(C57:C59)</f>
        <v>627881760</v>
      </c>
      <c r="D56" s="4">
        <f t="shared" ref="D56:H56" si="10">SUM(D57:D59)</f>
        <v>303752222</v>
      </c>
      <c r="E56" s="4">
        <f t="shared" si="10"/>
        <v>931633982.00000012</v>
      </c>
      <c r="F56" s="4">
        <f t="shared" si="10"/>
        <v>230250842.49999997</v>
      </c>
      <c r="G56" s="4">
        <f t="shared" si="10"/>
        <v>230250842.49999997</v>
      </c>
      <c r="H56" s="4">
        <f t="shared" si="10"/>
        <v>701383139.50000012</v>
      </c>
    </row>
    <row r="57" spans="1:8" ht="12" x14ac:dyDescent="0.15">
      <c r="A57" s="5"/>
      <c r="B57" s="6" t="s">
        <v>63</v>
      </c>
      <c r="C57" s="7">
        <v>627881760</v>
      </c>
      <c r="D57" s="7">
        <v>303752222</v>
      </c>
      <c r="E57" s="7">
        <v>931633982.00000012</v>
      </c>
      <c r="F57" s="7">
        <v>230250842.49999997</v>
      </c>
      <c r="G57" s="7">
        <v>230250842.49999997</v>
      </c>
      <c r="H57" s="7">
        <f>E57-F57</f>
        <v>701383139.50000012</v>
      </c>
    </row>
    <row r="58" spans="1:8" ht="12" x14ac:dyDescent="0.15">
      <c r="A58" s="5"/>
      <c r="B58" s="6" t="s">
        <v>64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</row>
    <row r="59" spans="1:8" ht="12" x14ac:dyDescent="0.15">
      <c r="A59" s="5"/>
      <c r="B59" s="6" t="s">
        <v>65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</row>
    <row r="60" spans="1:8" s="2" customFormat="1" ht="12" x14ac:dyDescent="0.15">
      <c r="A60" s="17" t="s">
        <v>66</v>
      </c>
      <c r="B60" s="18"/>
      <c r="C60" s="4">
        <f>SUM(C61:C67)</f>
        <v>581600137.82999992</v>
      </c>
      <c r="D60" s="4">
        <f t="shared" ref="D60:H60" si="11">SUM(D61:D67)</f>
        <v>-581600137.82999992</v>
      </c>
      <c r="E60" s="4">
        <f t="shared" si="11"/>
        <v>0</v>
      </c>
      <c r="F60" s="4">
        <f t="shared" si="11"/>
        <v>0</v>
      </c>
      <c r="G60" s="4">
        <f t="shared" si="11"/>
        <v>0</v>
      </c>
      <c r="H60" s="4">
        <f t="shared" si="11"/>
        <v>0</v>
      </c>
    </row>
    <row r="61" spans="1:8" ht="12" x14ac:dyDescent="0.15">
      <c r="A61" s="5"/>
      <c r="B61" s="6" t="s">
        <v>67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</row>
    <row r="62" spans="1:8" ht="12" x14ac:dyDescent="0.15">
      <c r="A62" s="5"/>
      <c r="B62" s="6" t="s">
        <v>68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1:8" ht="12" x14ac:dyDescent="0.15">
      <c r="A63" s="5"/>
      <c r="B63" s="6" t="s">
        <v>69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 ht="12" x14ac:dyDescent="0.15">
      <c r="A64" s="5"/>
      <c r="B64" s="6" t="s">
        <v>70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</row>
    <row r="65" spans="1:8" ht="12" x14ac:dyDescent="0.15">
      <c r="A65" s="5"/>
      <c r="B65" s="6" t="s">
        <v>71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ht="12" x14ac:dyDescent="0.15">
      <c r="A66" s="5"/>
      <c r="B66" s="6" t="s">
        <v>72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 ht="12" x14ac:dyDescent="0.15">
      <c r="A67" s="5"/>
      <c r="B67" s="6" t="s">
        <v>73</v>
      </c>
      <c r="C67" s="7">
        <v>581600137.82999992</v>
      </c>
      <c r="D67" s="7">
        <v>-581600137.82999992</v>
      </c>
      <c r="E67" s="7">
        <v>0</v>
      </c>
      <c r="F67" s="7">
        <v>0</v>
      </c>
      <c r="G67" s="7">
        <v>0</v>
      </c>
      <c r="H67" s="7">
        <f>E67-F67</f>
        <v>0</v>
      </c>
    </row>
    <row r="68" spans="1:8" s="2" customFormat="1" ht="12" x14ac:dyDescent="0.15">
      <c r="A68" s="17" t="s">
        <v>74</v>
      </c>
      <c r="B68" s="18"/>
      <c r="C68" s="4">
        <f>SUM(C69:C71)</f>
        <v>0</v>
      </c>
      <c r="D68" s="4">
        <f t="shared" ref="D68:H68" si="12">SUM(D69:D71)</f>
        <v>0</v>
      </c>
      <c r="E68" s="4">
        <f t="shared" si="12"/>
        <v>0</v>
      </c>
      <c r="F68" s="4">
        <f t="shared" si="12"/>
        <v>0</v>
      </c>
      <c r="G68" s="4">
        <f t="shared" si="12"/>
        <v>0</v>
      </c>
      <c r="H68" s="4">
        <f t="shared" si="12"/>
        <v>0</v>
      </c>
    </row>
    <row r="69" spans="1:8" ht="12" x14ac:dyDescent="0.15">
      <c r="A69" s="5"/>
      <c r="B69" s="6" t="s">
        <v>75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</row>
    <row r="70" spans="1:8" ht="12" x14ac:dyDescent="0.15">
      <c r="A70" s="5"/>
      <c r="B70" s="6" t="s">
        <v>76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</row>
    <row r="71" spans="1:8" ht="12" x14ac:dyDescent="0.15">
      <c r="A71" s="5"/>
      <c r="B71" s="6" t="s">
        <v>77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</row>
    <row r="72" spans="1:8" s="2" customFormat="1" ht="12" x14ac:dyDescent="0.15">
      <c r="A72" s="17" t="s">
        <v>78</v>
      </c>
      <c r="B72" s="18"/>
      <c r="C72" s="4">
        <f>SUM(C73:C79)</f>
        <v>240544973.09</v>
      </c>
      <c r="D72" s="4">
        <f t="shared" ref="D72:H72" si="13">SUM(D73:D79)</f>
        <v>318215510.94999999</v>
      </c>
      <c r="E72" s="4">
        <f t="shared" si="13"/>
        <v>558760484.03999996</v>
      </c>
      <c r="F72" s="4">
        <f t="shared" si="13"/>
        <v>263882522.37</v>
      </c>
      <c r="G72" s="4">
        <f t="shared" si="13"/>
        <v>263882522.37</v>
      </c>
      <c r="H72" s="4">
        <f t="shared" si="13"/>
        <v>294877961.66999996</v>
      </c>
    </row>
    <row r="73" spans="1:8" ht="12" x14ac:dyDescent="0.15">
      <c r="A73" s="5"/>
      <c r="B73" s="6" t="s">
        <v>79</v>
      </c>
      <c r="C73" s="7">
        <v>114059568.03</v>
      </c>
      <c r="D73" s="7">
        <v>300000000</v>
      </c>
      <c r="E73" s="7">
        <v>414059568.02999997</v>
      </c>
      <c r="F73" s="7">
        <v>198205039.28999999</v>
      </c>
      <c r="G73" s="7">
        <v>198205039.28999999</v>
      </c>
      <c r="H73" s="7">
        <f>E73-F73</f>
        <v>215854528.73999998</v>
      </c>
    </row>
    <row r="74" spans="1:8" ht="12" x14ac:dyDescent="0.15">
      <c r="A74" s="5"/>
      <c r="B74" s="6" t="s">
        <v>80</v>
      </c>
      <c r="C74" s="7">
        <v>123278405.06</v>
      </c>
      <c r="D74" s="7">
        <v>18215510.949999999</v>
      </c>
      <c r="E74" s="7">
        <v>141493916.00999999</v>
      </c>
      <c r="F74" s="7">
        <v>65261066.200000003</v>
      </c>
      <c r="G74" s="7">
        <v>65261066.200000003</v>
      </c>
      <c r="H74" s="7">
        <f t="shared" ref="H74:H79" si="14">E74-F74</f>
        <v>76232849.809999987</v>
      </c>
    </row>
    <row r="75" spans="1:8" ht="12" x14ac:dyDescent="0.15">
      <c r="A75" s="5"/>
      <c r="B75" s="6" t="s">
        <v>81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 t="shared" si="14"/>
        <v>0</v>
      </c>
    </row>
    <row r="76" spans="1:8" ht="12" x14ac:dyDescent="0.15">
      <c r="A76" s="5"/>
      <c r="B76" s="6" t="s">
        <v>82</v>
      </c>
      <c r="C76" s="7">
        <v>3207000</v>
      </c>
      <c r="D76" s="7">
        <v>0</v>
      </c>
      <c r="E76" s="7">
        <v>3207000</v>
      </c>
      <c r="F76" s="7">
        <v>416416.88</v>
      </c>
      <c r="G76" s="7">
        <v>416416.88</v>
      </c>
      <c r="H76" s="7">
        <f t="shared" si="14"/>
        <v>2790583.12</v>
      </c>
    </row>
    <row r="77" spans="1:8" ht="12" x14ac:dyDescent="0.15">
      <c r="A77" s="5"/>
      <c r="B77" s="6" t="s">
        <v>83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4"/>
        <v>0</v>
      </c>
    </row>
    <row r="78" spans="1:8" ht="12" x14ac:dyDescent="0.15">
      <c r="A78" s="5"/>
      <c r="B78" s="6" t="s">
        <v>84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4"/>
        <v>0</v>
      </c>
    </row>
    <row r="79" spans="1:8" ht="12.75" thickBot="1" x14ac:dyDescent="0.2">
      <c r="A79" s="5"/>
      <c r="B79" s="6" t="s">
        <v>85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4"/>
        <v>0</v>
      </c>
    </row>
    <row r="80" spans="1:8" s="2" customFormat="1" ht="12.75" thickBot="1" x14ac:dyDescent="0.2">
      <c r="A80" s="8"/>
      <c r="B80" s="9" t="s">
        <v>5</v>
      </c>
      <c r="C80" s="10">
        <f>C8+C16+C26+C36+C46+C56+C60+C68+C72</f>
        <v>12491139903.440001</v>
      </c>
      <c r="D80" s="10">
        <f t="shared" ref="D80:H80" si="15">D8+D16+D26+D36+D46+D56+D60+D68+D72</f>
        <v>51584350.190000236</v>
      </c>
      <c r="E80" s="10">
        <f t="shared" si="15"/>
        <v>12542724253.630005</v>
      </c>
      <c r="F80" s="10">
        <f t="shared" si="15"/>
        <v>4433441101.7600002</v>
      </c>
      <c r="G80" s="10">
        <f t="shared" si="15"/>
        <v>4414696469.6400013</v>
      </c>
      <c r="H80" s="10">
        <f t="shared" si="15"/>
        <v>8109283151.8700027</v>
      </c>
    </row>
    <row r="82" spans="1:8" customFormat="1" ht="12.75" x14ac:dyDescent="0.2">
      <c r="A82" s="11"/>
      <c r="B82" s="12"/>
      <c r="C82" s="11"/>
      <c r="D82" s="11"/>
      <c r="E82" s="11"/>
      <c r="F82" s="11"/>
      <c r="G82" s="11"/>
      <c r="H82" s="11"/>
    </row>
    <row r="83" spans="1:8" customFormat="1" ht="12.75" x14ac:dyDescent="0.2">
      <c r="A83" s="13" t="s">
        <v>3</v>
      </c>
      <c r="B83" s="14"/>
      <c r="C83" s="13"/>
      <c r="D83" s="13"/>
      <c r="E83" s="13"/>
      <c r="F83" s="13"/>
      <c r="G83" s="13"/>
      <c r="H83" s="13"/>
    </row>
    <row r="84" spans="1:8" customFormat="1" ht="12.75" x14ac:dyDescent="0.2">
      <c r="A84" s="13"/>
      <c r="B84" s="14"/>
      <c r="C84" s="13"/>
      <c r="D84" s="13"/>
      <c r="E84" s="13"/>
      <c r="F84" s="13"/>
      <c r="G84" s="13"/>
      <c r="H84" s="13"/>
    </row>
    <row r="85" spans="1:8" customFormat="1" ht="12.75" x14ac:dyDescent="0.2">
      <c r="A85" s="13"/>
      <c r="B85" s="14"/>
      <c r="C85" s="13"/>
      <c r="D85" s="13"/>
      <c r="E85" s="13"/>
      <c r="F85" s="13"/>
      <c r="G85" s="13"/>
      <c r="H85" s="13"/>
    </row>
    <row r="86" spans="1:8" customFormat="1" ht="12.75" x14ac:dyDescent="0.2">
      <c r="A86" s="13"/>
      <c r="B86" s="14"/>
      <c r="C86" s="13"/>
      <c r="D86" s="13"/>
      <c r="E86" s="13"/>
      <c r="F86" s="13"/>
      <c r="G86" s="13"/>
      <c r="H86" s="13"/>
    </row>
    <row r="87" spans="1:8" customFormat="1" ht="12.75" x14ac:dyDescent="0.2">
      <c r="A87" s="13"/>
      <c r="B87" s="13"/>
      <c r="C87" s="15"/>
      <c r="D87" s="13"/>
      <c r="E87" s="13"/>
      <c r="F87" s="13"/>
      <c r="G87" s="13"/>
      <c r="H87" s="13"/>
    </row>
    <row r="88" spans="1:8" customFormat="1" ht="12.75" x14ac:dyDescent="0.2">
      <c r="A88" s="38" t="s">
        <v>86</v>
      </c>
      <c r="B88" s="38"/>
      <c r="C88" s="38"/>
      <c r="D88" s="38"/>
      <c r="E88" s="38"/>
      <c r="F88" s="38"/>
      <c r="G88" s="38"/>
      <c r="H88" s="38"/>
    </row>
    <row r="89" spans="1:8" customFormat="1" ht="12.75" x14ac:dyDescent="0.2">
      <c r="A89" s="19" t="s">
        <v>4</v>
      </c>
      <c r="B89" s="19"/>
      <c r="C89" s="19"/>
      <c r="D89" s="19"/>
      <c r="E89" s="19"/>
      <c r="F89" s="19"/>
      <c r="G89" s="19"/>
      <c r="H89" s="19"/>
    </row>
    <row r="90" spans="1:8" customFormat="1" ht="12.75" x14ac:dyDescent="0.2">
      <c r="A90" s="19" t="s">
        <v>87</v>
      </c>
      <c r="B90" s="19"/>
      <c r="C90" s="19"/>
      <c r="D90" s="19"/>
      <c r="E90" s="19"/>
      <c r="F90" s="19"/>
      <c r="G90" s="19"/>
      <c r="H90" s="19"/>
    </row>
  </sheetData>
  <mergeCells count="20">
    <mergeCell ref="A6:B7"/>
    <mergeCell ref="C6:G6"/>
    <mergeCell ref="H6:H7"/>
    <mergeCell ref="A88:H88"/>
    <mergeCell ref="A89:H89"/>
    <mergeCell ref="A8:B8"/>
    <mergeCell ref="A16:B16"/>
    <mergeCell ref="A1:H1"/>
    <mergeCell ref="A2:H2"/>
    <mergeCell ref="A3:H3"/>
    <mergeCell ref="A4:H4"/>
    <mergeCell ref="A5:H5"/>
    <mergeCell ref="A26:B26"/>
    <mergeCell ref="A36:B36"/>
    <mergeCell ref="A46:B46"/>
    <mergeCell ref="A56:B56"/>
    <mergeCell ref="A90:H90"/>
    <mergeCell ref="A60:B60"/>
    <mergeCell ref="A68:B68"/>
    <mergeCell ref="A72:B72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Flores Montes Jordi Edwing</cp:lastModifiedBy>
  <cp:lastPrinted>2025-07-08T17:19:03Z</cp:lastPrinted>
  <dcterms:created xsi:type="dcterms:W3CDTF">2025-04-02T20:45:31Z</dcterms:created>
  <dcterms:modified xsi:type="dcterms:W3CDTF">2025-07-08T17:19:21Z</dcterms:modified>
</cp:coreProperties>
</file>