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760"/>
  </bookViews>
  <sheets>
    <sheet name="Recuperado_Hoja1" sheetId="1" r:id="rId1"/>
  </sheets>
  <calcPr calcId="14562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40" i="1"/>
  <c r="G41" i="1"/>
  <c r="G42" i="1"/>
  <c r="G43" i="1"/>
  <c r="G44" i="1"/>
  <c r="G45" i="1"/>
  <c r="G46" i="1"/>
  <c r="G48" i="1"/>
  <c r="G50" i="1"/>
  <c r="G52" i="1"/>
  <c r="G53" i="1"/>
  <c r="G54" i="1"/>
  <c r="C39" i="1"/>
  <c r="D39" i="1"/>
  <c r="E39" i="1"/>
  <c r="F39" i="1"/>
  <c r="B39" i="1"/>
  <c r="C34" i="1"/>
  <c r="D34" i="1"/>
  <c r="E34" i="1"/>
  <c r="F34" i="1"/>
  <c r="B34" i="1"/>
  <c r="C47" i="1"/>
  <c r="D47" i="1"/>
  <c r="E47" i="1"/>
  <c r="F47" i="1"/>
  <c r="B47" i="1"/>
  <c r="C49" i="1"/>
  <c r="D49" i="1"/>
  <c r="E49" i="1"/>
  <c r="F49" i="1"/>
  <c r="B49" i="1"/>
  <c r="C51" i="1"/>
  <c r="D51" i="1"/>
  <c r="E51" i="1"/>
  <c r="F51" i="1"/>
  <c r="B51" i="1"/>
  <c r="C14" i="1"/>
  <c r="D14" i="1"/>
  <c r="E14" i="1"/>
  <c r="G14" i="1" s="1"/>
  <c r="F14" i="1"/>
  <c r="B14" i="1"/>
  <c r="C8" i="1"/>
  <c r="D8" i="1"/>
  <c r="E8" i="1"/>
  <c r="F8" i="1"/>
  <c r="B8" i="1"/>
  <c r="C24" i="1"/>
  <c r="D24" i="1"/>
  <c r="E24" i="1"/>
  <c r="F24" i="1"/>
  <c r="B24" i="1"/>
  <c r="G8" i="1" l="1"/>
  <c r="G47" i="1"/>
  <c r="G51" i="1"/>
  <c r="G39" i="1"/>
  <c r="G24" i="1"/>
  <c r="G49" i="1"/>
  <c r="E55" i="1"/>
  <c r="F55" i="1"/>
  <c r="B55" i="1"/>
  <c r="D55" i="1"/>
  <c r="C55" i="1"/>
  <c r="G34" i="1"/>
  <c r="G55" i="1" l="1"/>
</calcChain>
</file>

<file path=xl/sharedStrings.xml><?xml version="1.0" encoding="utf-8"?>
<sst xmlns="http://schemas.openxmlformats.org/spreadsheetml/2006/main" count="64" uniqueCount="64">
  <si>
    <t>MUNICIPIO DE GUADALAJARA</t>
  </si>
  <si>
    <t>Estado Analítico del Ejercicio del Presupuesto de Egresos</t>
  </si>
  <si>
    <t>Clasificación por Objeto del Gasto (Capítulo y Concepto)</t>
  </si>
  <si>
    <t>(En pesos, con centavos)</t>
  </si>
  <si>
    <t>Concepto</t>
  </si>
  <si>
    <t>Aprobado
(1)</t>
  </si>
  <si>
    <t>Ampliaciones /
(Reducciones)
(2)</t>
  </si>
  <si>
    <t>Modificado
(3=1+2)</t>
  </si>
  <si>
    <t>Devengado
(4)</t>
  </si>
  <si>
    <t>Pagado
(5)</t>
  </si>
  <si>
    <t>Subejercicio
(6=3-4)</t>
  </si>
  <si>
    <t>1  SERVICIOS PERSONALES</t>
  </si>
  <si>
    <t>11  REMUNERACIONES AL PERSONAL DE CARACTER PERMANENTE</t>
  </si>
  <si>
    <t>12  REMUNERACIONES AL PERSONAL DE CARACTER TRANSITORIO</t>
  </si>
  <si>
    <t>13  REMUNERACIONES ADICIONALES Y ESPECIALES</t>
  </si>
  <si>
    <t>14  SEGURIDAD SOCIAL</t>
  </si>
  <si>
    <t>15  OTRAS PRESTACIONES SOCIALES Y ECONOMICAS</t>
  </si>
  <si>
    <t>2  MATERIALES Y SUMINISTROS</t>
  </si>
  <si>
    <t>21  MATERIALES DE ADMINISTRACION, EMISION DE DOCUMENTOS Y ARTICULOS OFICIALES</t>
  </si>
  <si>
    <t>22  ALIMENTOS Y UTENSILIOS</t>
  </si>
  <si>
    <t>23  MATERIAS PRIMAS Y MATERIALES DE PRODUCCION Y COMERCIALIZACION</t>
  </si>
  <si>
    <t>24  MATERIALES Y ARTICULOS DE CONSTRUCCION Y DE REPARACION</t>
  </si>
  <si>
    <t>25  PRODUCTOS QUIMICOS, FARMACEUTICOS Y DE LABORATORIO</t>
  </si>
  <si>
    <t>26  COMBUSTIBLES, LUBRICANTES Y ADITIVOS</t>
  </si>
  <si>
    <t>27  VESTUARIO, BLANCOS, PRENDAS DE PROTECCION Y ARTICULOS DEPORTIVOS</t>
  </si>
  <si>
    <t>28 MATERIALES Y SUMINISTROS PARA SEGURIDAD</t>
  </si>
  <si>
    <t>29  HERRAMIENTAS, REFACCIONES Y ACCESORIOS MENORES</t>
  </si>
  <si>
    <t>3  SERVICIOS GENERALES</t>
  </si>
  <si>
    <t>31  SERVICIOS BASICOS</t>
  </si>
  <si>
    <t>32  SERVICIOS DE ARRENDAMIENTO</t>
  </si>
  <si>
    <t>33  SERVICIOS PROFESIONALES, CIENTIFICOS, TECNICOS Y OTROS SERVICIOS</t>
  </si>
  <si>
    <t>34  SERVICIOS FINANCIEROS, BANCARIOS Y COMERCIALES</t>
  </si>
  <si>
    <t>35  SERVICIOS DE INSTALACION, REPARACION, MANTENIMIENTO Y CONSERVACION</t>
  </si>
  <si>
    <t>36  SERVICIOS DE COMUNICACION SOCIAL Y PUBLICIDAD</t>
  </si>
  <si>
    <t>37  SERVICIOS DE TRASLADO Y VIATICOS</t>
  </si>
  <si>
    <t>38  SERVICIOS OFICIALES</t>
  </si>
  <si>
    <t>39  OTROS SERVICIOS GENERALES</t>
  </si>
  <si>
    <t>4  TRANSFERENCIAS, ASIGNACIONES, SUBSIDIOS Y OTRAS AYUDAS</t>
  </si>
  <si>
    <t>42  TRANSFERENCIAS AL RESTO DEL SECTOR PÚBLICO</t>
  </si>
  <si>
    <t>43  SUBSIDIOS Y SUBVENCIONES</t>
  </si>
  <si>
    <t>44  AYUDAS SOCIALES</t>
  </si>
  <si>
    <t>46  TRANSFERENCIAS A FIDEICOMISOS, MANDATOS Y OTROS ANALOGOS</t>
  </si>
  <si>
    <t>5  BIENES MUEBLES, INMUEBLES E INTANGIBLES</t>
  </si>
  <si>
    <t>51  MOBILIARIO Y EQUIPO DE ADMINISTRACION</t>
  </si>
  <si>
    <t>52  MOBILIARIO Y EQUIPO EDUCACIONAL Y RECREATIVO</t>
  </si>
  <si>
    <t>53  EQUIPO E INSTRUMENTAL MEDICO Y DE LABORATORIO</t>
  </si>
  <si>
    <t>54  VEHICULOS Y EQUIPO DE TRANSPORTE</t>
  </si>
  <si>
    <t>55 EQUIPO DE DEFENSA Y SEGURIDAD</t>
  </si>
  <si>
    <t>56  MAQUINARIA, OTROS EQUIPOS Y HERRAMIENTAS</t>
  </si>
  <si>
    <t>59  ACTIVOS INTANGIBLES</t>
  </si>
  <si>
    <t>6  INVERSION PÚBLICA</t>
  </si>
  <si>
    <t>61  OBRA PÚBLICA EN BIENES DE DOMINIO PÚBLICO</t>
  </si>
  <si>
    <t>7 INVERSIONES FINANCIERAS Y OTRAS PROVISIONES</t>
  </si>
  <si>
    <t>79 PROVISIONES PARA CONTINGENCIAS Y OTRAS EROGACIONES ESPECIALES</t>
  </si>
  <si>
    <t>9  DEUDA PÚBLICA</t>
  </si>
  <si>
    <t>91  AMORTIZACION DE LA DEUDA PÚBLICA</t>
  </si>
  <si>
    <t>92  INTERESES DE LA DEUDA PÚBLICA</t>
  </si>
  <si>
    <t>94  GASTOS DE LA DEUDA PÚBLICA</t>
  </si>
  <si>
    <t>TOTAL</t>
  </si>
  <si>
    <t>Bajo protesta de decir verdad declaramos que los Estados Financieros y sus notas, son razonablemente correctos y son responsabilidad del emisor.</t>
  </si>
  <si>
    <t xml:space="preserve">                                          Datos del 1 de enero al 31 de Marzo  de 2025</t>
  </si>
  <si>
    <t>________________________________________</t>
  </si>
  <si>
    <t>LC. Irlanda Loerythe Baumbach Valencia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</si>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</sst>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_);\-&quot;$&quot;#,##0.00"/>
  </numFmts>
  <fonts count="5" x14ac:knownFonts="1">
    <font>
      <sz val="10"/>
      <color indexed="8"/>
      <name val="MS Sans Serif"/>
      <family val="2"/>
    </font>
    <font>
      <sz val="10"/>
      <name val="Arial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4" xfId="0" applyFont="1" applyBorder="1" applyAlignment="1">
      <alignment horizontal="centerContinuous" vertical="top"/>
    </xf>
    <xf numFmtId="0" fontId="2" fillId="0" borderId="0" xfId="0" applyFont="1" applyBorder="1" applyAlignment="1">
      <alignment horizontal="centerContinuous" vertical="top"/>
    </xf>
    <xf numFmtId="0" fontId="2" fillId="0" borderId="5" xfId="0" applyFont="1" applyBorder="1" applyAlignment="1">
      <alignment horizontal="centerContinuous" vertical="top"/>
    </xf>
    <xf numFmtId="0" fontId="3" fillId="0" borderId="9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Continuous" vertical="top"/>
    </xf>
    <xf numFmtId="0" fontId="3" fillId="0" borderId="2" xfId="0" applyFont="1" applyBorder="1" applyAlignment="1">
      <alignment horizontal="centerContinuous" vertical="top"/>
    </xf>
    <xf numFmtId="0" fontId="3" fillId="0" borderId="3" xfId="0" applyFont="1" applyBorder="1" applyAlignment="1">
      <alignment horizontal="centerContinuous" vertical="top"/>
    </xf>
    <xf numFmtId="0" fontId="2" fillId="0" borderId="0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6" xfId="0" applyFont="1" applyBorder="1"/>
    <xf numFmtId="0" fontId="2" fillId="0" borderId="7" xfId="0" applyFont="1" applyBorder="1"/>
    <xf numFmtId="0" fontId="2" fillId="0" borderId="8" xfId="0" applyNumberFormat="1" applyFont="1" applyFill="1" applyBorder="1" applyAlignment="1" applyProtection="1"/>
    <xf numFmtId="0" fontId="3" fillId="0" borderId="4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44" fontId="2" fillId="0" borderId="0" xfId="0" applyNumberFormat="1" applyFont="1" applyAlignment="1">
      <alignment horizontal="left" indent="2"/>
    </xf>
    <xf numFmtId="44" fontId="2" fillId="0" borderId="0" xfId="0" applyNumberFormat="1" applyFont="1"/>
    <xf numFmtId="164" fontId="3" fillId="0" borderId="0" xfId="0" applyNumberFormat="1" applyFont="1" applyFill="1" applyBorder="1" applyAlignment="1" applyProtection="1"/>
    <xf numFmtId="0" fontId="2" fillId="2" borderId="4" xfId="0" applyFont="1" applyFill="1" applyBorder="1" applyAlignment="1">
      <alignment vertical="center"/>
    </xf>
    <xf numFmtId="7" fontId="3" fillId="0" borderId="0" xfId="0" applyNumberFormat="1" applyFont="1" applyFill="1" applyBorder="1" applyAlignment="1" applyProtection="1"/>
    <xf numFmtId="0" fontId="3" fillId="0" borderId="10" xfId="0" applyFont="1" applyBorder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centerContinuous"/>
    </xf>
    <xf numFmtId="0" fontId="4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Normal="100" workbookViewId="0">
      <selection activeCell="A11" sqref="A11"/>
    </sheetView>
  </sheetViews>
  <sheetFormatPr baseColWidth="10" defaultRowHeight="15.75" x14ac:dyDescent="0.25"/>
  <cols>
    <col min="1" max="1" width="67.140625" style="9" customWidth="1"/>
    <col min="2" max="2" width="22.5703125" style="9" bestFit="1" customWidth="1"/>
    <col min="3" max="3" width="20.140625" style="9" bestFit="1" customWidth="1"/>
    <col min="4" max="4" width="21.85546875" style="9" bestFit="1" customWidth="1"/>
    <col min="5" max="5" width="21.140625" style="9" bestFit="1" customWidth="1"/>
    <col min="6" max="6" width="20.5703125" style="9" bestFit="1" customWidth="1"/>
    <col min="7" max="7" width="21.7109375" style="9" bestFit="1" customWidth="1"/>
    <col min="8" max="16384" width="11.42578125" style="9"/>
  </cols>
  <sheetData>
    <row r="1" spans="1:7" x14ac:dyDescent="0.25">
      <c r="A1" s="6" t="s">
        <v>0</v>
      </c>
      <c r="B1" s="7"/>
      <c r="C1" s="7"/>
      <c r="D1" s="7"/>
      <c r="E1" s="7"/>
      <c r="F1" s="7"/>
      <c r="G1" s="8"/>
    </row>
    <row r="2" spans="1:7" x14ac:dyDescent="0.25">
      <c r="A2" s="1" t="s">
        <v>1</v>
      </c>
      <c r="B2" s="2"/>
      <c r="C2" s="2"/>
      <c r="D2" s="2"/>
      <c r="E2" s="2"/>
      <c r="F2" s="2"/>
      <c r="G2" s="3"/>
    </row>
    <row r="3" spans="1:7" x14ac:dyDescent="0.25">
      <c r="A3" s="1" t="s">
        <v>2</v>
      </c>
      <c r="B3" s="2"/>
      <c r="C3" s="2"/>
      <c r="D3" s="2"/>
      <c r="E3" s="2"/>
      <c r="F3" s="2"/>
      <c r="G3" s="3"/>
    </row>
    <row r="4" spans="1:7" x14ac:dyDescent="0.25">
      <c r="A4" s="1" t="s">
        <v>60</v>
      </c>
      <c r="B4" s="2"/>
      <c r="C4" s="2"/>
      <c r="D4" s="2"/>
      <c r="E4" s="2"/>
      <c r="F4" s="2"/>
      <c r="G4" s="10"/>
    </row>
    <row r="5" spans="1:7" x14ac:dyDescent="0.25">
      <c r="A5" s="1" t="s">
        <v>3</v>
      </c>
      <c r="B5" s="2"/>
      <c r="C5" s="2"/>
      <c r="D5" s="2"/>
      <c r="E5" s="2"/>
      <c r="F5" s="2"/>
      <c r="G5" s="3"/>
    </row>
    <row r="6" spans="1:7" x14ac:dyDescent="0.25">
      <c r="A6" s="11"/>
      <c r="B6" s="12"/>
      <c r="C6" s="12"/>
      <c r="D6" s="12"/>
      <c r="E6" s="12"/>
      <c r="F6" s="12"/>
      <c r="G6" s="13"/>
    </row>
    <row r="7" spans="1:7" ht="47.25" x14ac:dyDescent="0.25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</row>
    <row r="8" spans="1:7" x14ac:dyDescent="0.25">
      <c r="A8" s="14" t="s">
        <v>11</v>
      </c>
      <c r="B8" s="15">
        <f>SUM(B9:B13)</f>
        <v>5678059773.5000019</v>
      </c>
      <c r="C8" s="15">
        <f>SUM(C9:C13)</f>
        <v>2.0489096641540527E-8</v>
      </c>
      <c r="D8" s="15">
        <f>SUM(D9:D13)</f>
        <v>5678059773.500001</v>
      </c>
      <c r="E8" s="15">
        <f>SUM(E9:E13)</f>
        <v>1091722777.4999998</v>
      </c>
      <c r="F8" s="15">
        <f>SUM(F9:F13)</f>
        <v>1091074127.0999997</v>
      </c>
      <c r="G8" s="16">
        <f>D8-E8</f>
        <v>4586336996.000001</v>
      </c>
    </row>
    <row r="9" spans="1:7" x14ac:dyDescent="0.25">
      <c r="A9" s="17" t="s">
        <v>12</v>
      </c>
      <c r="B9" s="18">
        <v>2940418309.3100019</v>
      </c>
      <c r="C9" s="18">
        <v>0</v>
      </c>
      <c r="D9" s="18">
        <v>2940418309.3100004</v>
      </c>
      <c r="E9" s="18">
        <v>644436914.21999967</v>
      </c>
      <c r="F9" s="18">
        <v>644436914.21999967</v>
      </c>
      <c r="G9" s="19">
        <f t="shared" ref="G9:G54" si="0">D9-E9</f>
        <v>2295981395.0900006</v>
      </c>
    </row>
    <row r="10" spans="1:7" x14ac:dyDescent="0.25">
      <c r="A10" s="17" t="s">
        <v>13</v>
      </c>
      <c r="B10" s="18">
        <v>530867575.31999999</v>
      </c>
      <c r="C10" s="18">
        <v>-2.0081643015146255E-9</v>
      </c>
      <c r="D10" s="18">
        <v>530867575.31999999</v>
      </c>
      <c r="E10" s="18">
        <v>75879707.040000051</v>
      </c>
      <c r="F10" s="18">
        <v>75879707.040000051</v>
      </c>
      <c r="G10" s="19">
        <f t="shared" si="0"/>
        <v>454987868.27999997</v>
      </c>
    </row>
    <row r="11" spans="1:7" x14ac:dyDescent="0.25">
      <c r="A11" s="17" t="s">
        <v>14</v>
      </c>
      <c r="B11" s="18">
        <v>621936119.51999998</v>
      </c>
      <c r="C11" s="18">
        <v>2.1827872842550278E-10</v>
      </c>
      <c r="D11" s="18">
        <v>621936119.5200001</v>
      </c>
      <c r="E11" s="18">
        <v>38388654.050000012</v>
      </c>
      <c r="F11" s="18">
        <v>38388654.050000019</v>
      </c>
      <c r="G11" s="19">
        <f t="shared" si="0"/>
        <v>583547465.47000003</v>
      </c>
    </row>
    <row r="12" spans="1:7" x14ac:dyDescent="0.25">
      <c r="A12" s="17" t="s">
        <v>15</v>
      </c>
      <c r="B12" s="18">
        <v>1026073081.5600003</v>
      </c>
      <c r="C12" s="18">
        <v>14337685.260000005</v>
      </c>
      <c r="D12" s="18">
        <v>1040410766.8200008</v>
      </c>
      <c r="E12" s="18">
        <v>221996519.80000013</v>
      </c>
      <c r="F12" s="18">
        <v>221347869.40000001</v>
      </c>
      <c r="G12" s="19">
        <f t="shared" si="0"/>
        <v>818414247.0200007</v>
      </c>
    </row>
    <row r="13" spans="1:7" x14ac:dyDescent="0.25">
      <c r="A13" s="17" t="s">
        <v>16</v>
      </c>
      <c r="B13" s="20">
        <v>558764687.79000008</v>
      </c>
      <c r="C13" s="21">
        <v>-14337685.259999983</v>
      </c>
      <c r="D13" s="21">
        <v>544427002.52999997</v>
      </c>
      <c r="E13" s="21">
        <v>111020982.38999997</v>
      </c>
      <c r="F13" s="21">
        <v>111020982.38999997</v>
      </c>
      <c r="G13" s="19">
        <f t="shared" si="0"/>
        <v>433406020.13999999</v>
      </c>
    </row>
    <row r="14" spans="1:7" x14ac:dyDescent="0.25">
      <c r="A14" s="14" t="s">
        <v>17</v>
      </c>
      <c r="B14" s="15">
        <f>SUM(B15:B23)</f>
        <v>754953776.33999991</v>
      </c>
      <c r="C14" s="15">
        <f t="shared" ref="C14:F14" si="1">SUM(C15:C23)</f>
        <v>1308157.0299999989</v>
      </c>
      <c r="D14" s="15">
        <f t="shared" si="1"/>
        <v>756261933.36999989</v>
      </c>
      <c r="E14" s="15">
        <f t="shared" si="1"/>
        <v>787660.78</v>
      </c>
      <c r="F14" s="15">
        <f t="shared" si="1"/>
        <v>753473.9</v>
      </c>
      <c r="G14" s="16">
        <f t="shared" si="0"/>
        <v>755474272.58999991</v>
      </c>
    </row>
    <row r="15" spans="1:7" x14ac:dyDescent="0.25">
      <c r="A15" s="17" t="s">
        <v>18</v>
      </c>
      <c r="B15" s="18">
        <v>92406689.590000004</v>
      </c>
      <c r="C15" s="18">
        <v>-314175.86</v>
      </c>
      <c r="D15" s="18">
        <v>92092513.730000004</v>
      </c>
      <c r="E15" s="18">
        <v>108577.54999999999</v>
      </c>
      <c r="F15" s="18">
        <v>92379.76999999999</v>
      </c>
      <c r="G15" s="19">
        <f t="shared" si="0"/>
        <v>91983936.180000007</v>
      </c>
    </row>
    <row r="16" spans="1:7" x14ac:dyDescent="0.25">
      <c r="A16" s="17" t="s">
        <v>19</v>
      </c>
      <c r="B16" s="18">
        <v>21596396.400000002</v>
      </c>
      <c r="C16" s="18">
        <v>-781868.45000000007</v>
      </c>
      <c r="D16" s="18">
        <v>20814527.950000003</v>
      </c>
      <c r="E16" s="18">
        <v>354821.91</v>
      </c>
      <c r="F16" s="18">
        <v>348296.73</v>
      </c>
      <c r="G16" s="19">
        <f t="shared" si="0"/>
        <v>20459706.040000003</v>
      </c>
    </row>
    <row r="17" spans="1:7" x14ac:dyDescent="0.25">
      <c r="A17" s="17" t="s">
        <v>20</v>
      </c>
      <c r="B17" s="18">
        <v>2910000</v>
      </c>
      <c r="C17" s="18">
        <v>1485562.22</v>
      </c>
      <c r="D17" s="18">
        <v>4395562.2200000007</v>
      </c>
      <c r="E17" s="18">
        <v>40344.01</v>
      </c>
      <c r="F17" s="18">
        <v>40344.01</v>
      </c>
      <c r="G17" s="19">
        <f t="shared" si="0"/>
        <v>4355218.2100000009</v>
      </c>
    </row>
    <row r="18" spans="1:7" x14ac:dyDescent="0.25">
      <c r="A18" s="17" t="s">
        <v>21</v>
      </c>
      <c r="B18" s="18">
        <v>114091341.06999999</v>
      </c>
      <c r="C18" s="18">
        <v>-280723.71000000089</v>
      </c>
      <c r="D18" s="18">
        <v>113810617.35999998</v>
      </c>
      <c r="E18" s="18">
        <v>132422.03000000003</v>
      </c>
      <c r="F18" s="18">
        <v>121187.11000000002</v>
      </c>
      <c r="G18" s="19">
        <f t="shared" si="0"/>
        <v>113678195.32999998</v>
      </c>
    </row>
    <row r="19" spans="1:7" x14ac:dyDescent="0.25">
      <c r="A19" s="17" t="s">
        <v>22</v>
      </c>
      <c r="B19" s="18">
        <v>69676652</v>
      </c>
      <c r="C19" s="18">
        <v>-1061723.4100000001</v>
      </c>
      <c r="D19" s="18">
        <v>68614928.590000004</v>
      </c>
      <c r="E19" s="18">
        <v>7038.55</v>
      </c>
      <c r="F19" s="18">
        <v>7038.55</v>
      </c>
      <c r="G19" s="19">
        <f t="shared" si="0"/>
        <v>68607890.040000007</v>
      </c>
    </row>
    <row r="20" spans="1:7" x14ac:dyDescent="0.25">
      <c r="A20" s="17" t="s">
        <v>23</v>
      </c>
      <c r="B20" s="18">
        <v>322269350.27999997</v>
      </c>
      <c r="C20" s="18">
        <v>0</v>
      </c>
      <c r="D20" s="18">
        <v>322269350.27999997</v>
      </c>
      <c r="E20" s="18">
        <v>0</v>
      </c>
      <c r="F20" s="18">
        <v>0</v>
      </c>
      <c r="G20" s="19">
        <f t="shared" si="0"/>
        <v>322269350.27999997</v>
      </c>
    </row>
    <row r="21" spans="1:7" x14ac:dyDescent="0.25">
      <c r="A21" s="17" t="s">
        <v>24</v>
      </c>
      <c r="B21" s="18">
        <v>93814067</v>
      </c>
      <c r="C21" s="18">
        <v>2045085.42</v>
      </c>
      <c r="D21" s="18">
        <v>95859152.420000002</v>
      </c>
      <c r="E21" s="18">
        <v>122592.2</v>
      </c>
      <c r="F21" s="18">
        <v>122363.2</v>
      </c>
      <c r="G21" s="19">
        <f t="shared" si="0"/>
        <v>95736560.219999999</v>
      </c>
    </row>
    <row r="22" spans="1:7" x14ac:dyDescent="0.25">
      <c r="A22" s="17" t="s">
        <v>25</v>
      </c>
      <c r="B22" s="18">
        <v>1350000</v>
      </c>
      <c r="C22" s="18">
        <v>0</v>
      </c>
      <c r="D22" s="18">
        <v>1350000</v>
      </c>
      <c r="E22" s="18">
        <v>0</v>
      </c>
      <c r="F22" s="18">
        <v>0</v>
      </c>
      <c r="G22" s="19">
        <f t="shared" si="0"/>
        <v>1350000</v>
      </c>
    </row>
    <row r="23" spans="1:7" x14ac:dyDescent="0.25">
      <c r="A23" s="17" t="s">
        <v>26</v>
      </c>
      <c r="B23" s="18">
        <v>36839280</v>
      </c>
      <c r="C23" s="18">
        <v>216000.82</v>
      </c>
      <c r="D23" s="18">
        <v>37055280.819999993</v>
      </c>
      <c r="E23" s="18">
        <v>21864.53</v>
      </c>
      <c r="F23" s="18">
        <v>21864.53</v>
      </c>
      <c r="G23" s="19">
        <f t="shared" si="0"/>
        <v>37033416.289999992</v>
      </c>
    </row>
    <row r="24" spans="1:7" x14ac:dyDescent="0.25">
      <c r="A24" s="14" t="s">
        <v>27</v>
      </c>
      <c r="B24" s="15">
        <f>SUM(B25:B33)</f>
        <v>2897895850.2199998</v>
      </c>
      <c r="C24" s="15">
        <f>SUM(C25:C33)</f>
        <v>-337380711.25999993</v>
      </c>
      <c r="D24" s="15">
        <f>SUM(D25:D33)</f>
        <v>2560515138.96</v>
      </c>
      <c r="E24" s="15">
        <f>SUM(E25:E33)</f>
        <v>344788207.52999997</v>
      </c>
      <c r="F24" s="15">
        <f>SUM(F25:F33)</f>
        <v>330564582.50999999</v>
      </c>
      <c r="G24" s="16">
        <f t="shared" si="0"/>
        <v>2215726931.4300003</v>
      </c>
    </row>
    <row r="25" spans="1:7" x14ac:dyDescent="0.25">
      <c r="A25" s="17" t="s">
        <v>28</v>
      </c>
      <c r="B25" s="18">
        <v>277499857.35999995</v>
      </c>
      <c r="C25" s="18">
        <v>-1808470.8100000024</v>
      </c>
      <c r="D25" s="18">
        <v>275691386.55000001</v>
      </c>
      <c r="E25" s="18">
        <v>39858159.130000003</v>
      </c>
      <c r="F25" s="18">
        <v>39857772.170000002</v>
      </c>
      <c r="G25" s="19">
        <f t="shared" si="0"/>
        <v>235833227.42000002</v>
      </c>
    </row>
    <row r="26" spans="1:7" x14ac:dyDescent="0.25">
      <c r="A26" s="17" t="s">
        <v>29</v>
      </c>
      <c r="B26" s="18">
        <v>237194350.40000001</v>
      </c>
      <c r="C26" s="18">
        <v>-83925405.049999997</v>
      </c>
      <c r="D26" s="18">
        <v>153268945.34999999</v>
      </c>
      <c r="E26" s="18">
        <v>2759652.82</v>
      </c>
      <c r="F26" s="18">
        <v>2759652.82</v>
      </c>
      <c r="G26" s="19">
        <f t="shared" si="0"/>
        <v>150509292.53</v>
      </c>
    </row>
    <row r="27" spans="1:7" x14ac:dyDescent="0.25">
      <c r="A27" s="17" t="s">
        <v>30</v>
      </c>
      <c r="B27" s="18">
        <v>93487716.049999982</v>
      </c>
      <c r="C27" s="18">
        <v>-3033905.8</v>
      </c>
      <c r="D27" s="18">
        <v>90453810.249999985</v>
      </c>
      <c r="E27" s="18">
        <v>202337.41</v>
      </c>
      <c r="F27" s="18">
        <v>202337.41</v>
      </c>
      <c r="G27" s="19">
        <f t="shared" si="0"/>
        <v>90251472.839999989</v>
      </c>
    </row>
    <row r="28" spans="1:7" x14ac:dyDescent="0.25">
      <c r="A28" s="17" t="s">
        <v>31</v>
      </c>
      <c r="B28" s="18">
        <v>234827665</v>
      </c>
      <c r="C28" s="18">
        <v>28354919.549999997</v>
      </c>
      <c r="D28" s="18">
        <v>263182584.55000001</v>
      </c>
      <c r="E28" s="18">
        <v>132392825.84999999</v>
      </c>
      <c r="F28" s="18">
        <v>132392825.84999999</v>
      </c>
      <c r="G28" s="19">
        <f t="shared" si="0"/>
        <v>130789758.70000002</v>
      </c>
    </row>
    <row r="29" spans="1:7" x14ac:dyDescent="0.25">
      <c r="A29" s="17" t="s">
        <v>32</v>
      </c>
      <c r="B29" s="18">
        <v>1222777410.5599999</v>
      </c>
      <c r="C29" s="18">
        <v>-211229184.70999998</v>
      </c>
      <c r="D29" s="18">
        <v>1011548225.8499999</v>
      </c>
      <c r="E29" s="18">
        <v>59733983.459999993</v>
      </c>
      <c r="F29" s="18">
        <v>45510745.399999999</v>
      </c>
      <c r="G29" s="19">
        <f t="shared" si="0"/>
        <v>951814242.38999987</v>
      </c>
    </row>
    <row r="30" spans="1:7" x14ac:dyDescent="0.25">
      <c r="A30" s="17" t="s">
        <v>33</v>
      </c>
      <c r="B30" s="18">
        <v>65703000</v>
      </c>
      <c r="C30" s="18">
        <v>0</v>
      </c>
      <c r="D30" s="18">
        <v>65703000</v>
      </c>
      <c r="E30" s="18">
        <v>812099.99</v>
      </c>
      <c r="F30" s="18">
        <v>812099.99</v>
      </c>
      <c r="G30" s="19">
        <f t="shared" si="0"/>
        <v>64890900.009999998</v>
      </c>
    </row>
    <row r="31" spans="1:7" x14ac:dyDescent="0.25">
      <c r="A31" s="17" t="s">
        <v>34</v>
      </c>
      <c r="B31" s="18">
        <v>6468619.1600000001</v>
      </c>
      <c r="C31" s="18">
        <v>24265.35</v>
      </c>
      <c r="D31" s="18">
        <v>6492884.5099999998</v>
      </c>
      <c r="E31" s="18">
        <v>163924.67000000001</v>
      </c>
      <c r="F31" s="18">
        <v>163924.67000000001</v>
      </c>
      <c r="G31" s="19">
        <f t="shared" si="0"/>
        <v>6328959.8399999999</v>
      </c>
    </row>
    <row r="32" spans="1:7" x14ac:dyDescent="0.25">
      <c r="A32" s="17" t="s">
        <v>35</v>
      </c>
      <c r="B32" s="18">
        <v>33737667.710000001</v>
      </c>
      <c r="C32" s="18">
        <v>-266108.83999999997</v>
      </c>
      <c r="D32" s="18">
        <v>33471558.870000001</v>
      </c>
      <c r="E32" s="18">
        <v>133391.29999999999</v>
      </c>
      <c r="F32" s="18">
        <v>133391.29999999999</v>
      </c>
      <c r="G32" s="19">
        <f t="shared" si="0"/>
        <v>33338167.57</v>
      </c>
    </row>
    <row r="33" spans="1:7" x14ac:dyDescent="0.25">
      <c r="A33" s="17" t="s">
        <v>36</v>
      </c>
      <c r="B33" s="18">
        <v>726199563.98000002</v>
      </c>
      <c r="C33" s="18">
        <v>-65496820.949999988</v>
      </c>
      <c r="D33" s="18">
        <v>660702743.02999997</v>
      </c>
      <c r="E33" s="18">
        <v>108731832.89999998</v>
      </c>
      <c r="F33" s="18">
        <v>108731832.89999998</v>
      </c>
      <c r="G33" s="19">
        <f t="shared" si="0"/>
        <v>551970910.13</v>
      </c>
    </row>
    <row r="34" spans="1:7" x14ac:dyDescent="0.25">
      <c r="A34" s="14" t="s">
        <v>37</v>
      </c>
      <c r="B34" s="15">
        <f>SUM(B35:B38)</f>
        <v>1470913490.9000001</v>
      </c>
      <c r="C34" s="15">
        <f t="shared" ref="C34:F34" si="2">SUM(C35:C38)</f>
        <v>-11808774.379999965</v>
      </c>
      <c r="D34" s="15">
        <f t="shared" si="2"/>
        <v>1459104716.52</v>
      </c>
      <c r="E34" s="15">
        <f t="shared" si="2"/>
        <v>285268220.97999996</v>
      </c>
      <c r="F34" s="15">
        <f t="shared" si="2"/>
        <v>285268220.97999996</v>
      </c>
      <c r="G34" s="16">
        <f t="shared" si="0"/>
        <v>1173836495.54</v>
      </c>
    </row>
    <row r="35" spans="1:7" x14ac:dyDescent="0.25">
      <c r="A35" s="17" t="s">
        <v>38</v>
      </c>
      <c r="B35" s="18">
        <v>924685000</v>
      </c>
      <c r="C35" s="18">
        <v>0</v>
      </c>
      <c r="D35" s="18">
        <v>924685000</v>
      </c>
      <c r="E35" s="18">
        <v>227834076.00999999</v>
      </c>
      <c r="F35" s="18">
        <v>227834076.00999999</v>
      </c>
      <c r="G35" s="19">
        <f t="shared" si="0"/>
        <v>696850923.99000001</v>
      </c>
    </row>
    <row r="36" spans="1:7" x14ac:dyDescent="0.25">
      <c r="A36" s="17" t="s">
        <v>39</v>
      </c>
      <c r="B36" s="18">
        <v>85273000</v>
      </c>
      <c r="C36" s="18">
        <v>4025333</v>
      </c>
      <c r="D36" s="18">
        <v>89298333</v>
      </c>
      <c r="E36" s="18">
        <v>22820000</v>
      </c>
      <c r="F36" s="18">
        <v>22820000</v>
      </c>
      <c r="G36" s="19">
        <f t="shared" si="0"/>
        <v>66478333</v>
      </c>
    </row>
    <row r="37" spans="1:7" x14ac:dyDescent="0.25">
      <c r="A37" s="17" t="s">
        <v>40</v>
      </c>
      <c r="B37" s="18">
        <v>313991490.89999998</v>
      </c>
      <c r="C37" s="18">
        <v>-15834107.379999965</v>
      </c>
      <c r="D37" s="18">
        <v>298157383.51999998</v>
      </c>
      <c r="E37" s="18">
        <v>1168359.92</v>
      </c>
      <c r="F37" s="18">
        <v>1168359.92</v>
      </c>
      <c r="G37" s="19">
        <f t="shared" si="0"/>
        <v>296989023.59999996</v>
      </c>
    </row>
    <row r="38" spans="1:7" x14ac:dyDescent="0.25">
      <c r="A38" s="17" t="s">
        <v>41</v>
      </c>
      <c r="B38" s="18">
        <v>146964000</v>
      </c>
      <c r="C38" s="18">
        <v>0</v>
      </c>
      <c r="D38" s="18">
        <v>146964000</v>
      </c>
      <c r="E38" s="18">
        <v>33445785.050000001</v>
      </c>
      <c r="F38" s="18">
        <v>33445785.050000001</v>
      </c>
      <c r="G38" s="19">
        <f t="shared" si="0"/>
        <v>113518214.95</v>
      </c>
    </row>
    <row r="39" spans="1:7" x14ac:dyDescent="0.25">
      <c r="A39" s="14" t="s">
        <v>42</v>
      </c>
      <c r="B39" s="22">
        <f>SUM(B40:B46)</f>
        <v>239290141.56</v>
      </c>
      <c r="C39" s="22">
        <f t="shared" ref="C39:F39" si="3">SUM(C40:C46)</f>
        <v>318155749.04999995</v>
      </c>
      <c r="D39" s="22">
        <f t="shared" si="3"/>
        <v>557445890.61000001</v>
      </c>
      <c r="E39" s="22">
        <f t="shared" si="3"/>
        <v>7767986.2299999995</v>
      </c>
      <c r="F39" s="22">
        <f t="shared" si="3"/>
        <v>7767986.2299999995</v>
      </c>
      <c r="G39" s="16">
        <f t="shared" si="0"/>
        <v>549677904.38</v>
      </c>
    </row>
    <row r="40" spans="1:7" x14ac:dyDescent="0.25">
      <c r="A40" s="17" t="s">
        <v>43</v>
      </c>
      <c r="B40" s="18">
        <v>32232478.670000002</v>
      </c>
      <c r="C40" s="18">
        <v>2286700.6500000004</v>
      </c>
      <c r="D40" s="18">
        <v>34519179.32</v>
      </c>
      <c r="E40" s="18">
        <v>0</v>
      </c>
      <c r="F40" s="18">
        <v>0</v>
      </c>
      <c r="G40" s="19">
        <f t="shared" si="0"/>
        <v>34519179.32</v>
      </c>
    </row>
    <row r="41" spans="1:7" ht="17.25" customHeight="1" x14ac:dyDescent="0.25">
      <c r="A41" s="17" t="s">
        <v>44</v>
      </c>
      <c r="B41" s="18">
        <v>5835000</v>
      </c>
      <c r="C41" s="18">
        <v>-140000</v>
      </c>
      <c r="D41" s="18">
        <v>5695000</v>
      </c>
      <c r="E41" s="18">
        <v>4789.0200000000004</v>
      </c>
      <c r="F41" s="18">
        <v>4789.0200000000004</v>
      </c>
      <c r="G41" s="19">
        <f t="shared" si="0"/>
        <v>5690210.9800000004</v>
      </c>
    </row>
    <row r="42" spans="1:7" x14ac:dyDescent="0.25">
      <c r="A42" s="17" t="s">
        <v>45</v>
      </c>
      <c r="B42" s="18">
        <v>15507300</v>
      </c>
      <c r="C42" s="18">
        <v>-252000</v>
      </c>
      <c r="D42" s="18">
        <v>15255300</v>
      </c>
      <c r="E42" s="18">
        <v>0</v>
      </c>
      <c r="F42" s="18">
        <v>0</v>
      </c>
      <c r="G42" s="19">
        <f t="shared" si="0"/>
        <v>15255300</v>
      </c>
    </row>
    <row r="43" spans="1:7" x14ac:dyDescent="0.25">
      <c r="A43" s="17" t="s">
        <v>46</v>
      </c>
      <c r="B43" s="18">
        <v>57543583.989999995</v>
      </c>
      <c r="C43" s="18">
        <v>286167741.72999996</v>
      </c>
      <c r="D43" s="18">
        <v>343711325.71999997</v>
      </c>
      <c r="E43" s="18">
        <v>0</v>
      </c>
      <c r="F43" s="18">
        <v>0</v>
      </c>
      <c r="G43" s="19">
        <f t="shared" si="0"/>
        <v>343711325.71999997</v>
      </c>
    </row>
    <row r="44" spans="1:7" x14ac:dyDescent="0.25">
      <c r="A44" s="17" t="s">
        <v>47</v>
      </c>
      <c r="B44" s="18">
        <v>19750000</v>
      </c>
      <c r="C44" s="18">
        <v>0</v>
      </c>
      <c r="D44" s="18">
        <v>19750000</v>
      </c>
      <c r="E44" s="18">
        <v>0</v>
      </c>
      <c r="F44" s="18">
        <v>0</v>
      </c>
      <c r="G44" s="19">
        <f t="shared" si="0"/>
        <v>19750000</v>
      </c>
    </row>
    <row r="45" spans="1:7" x14ac:dyDescent="0.25">
      <c r="A45" s="23" t="s">
        <v>48</v>
      </c>
      <c r="B45" s="18">
        <v>76072795</v>
      </c>
      <c r="C45" s="18">
        <v>32693306.669999998</v>
      </c>
      <c r="D45" s="18">
        <v>108766101.67</v>
      </c>
      <c r="E45" s="18">
        <v>0</v>
      </c>
      <c r="F45" s="18">
        <v>0</v>
      </c>
      <c r="G45" s="19">
        <f t="shared" si="0"/>
        <v>108766101.67</v>
      </c>
    </row>
    <row r="46" spans="1:7" x14ac:dyDescent="0.25">
      <c r="A46" s="23" t="s">
        <v>49</v>
      </c>
      <c r="B46" s="18">
        <v>32348983.900000002</v>
      </c>
      <c r="C46" s="18">
        <v>-2600000</v>
      </c>
      <c r="D46" s="18">
        <v>29748983.900000002</v>
      </c>
      <c r="E46" s="18">
        <v>7763197.21</v>
      </c>
      <c r="F46" s="18">
        <v>7763197.21</v>
      </c>
      <c r="G46" s="19">
        <f t="shared" si="0"/>
        <v>21985786.690000001</v>
      </c>
    </row>
    <row r="47" spans="1:7" x14ac:dyDescent="0.25">
      <c r="A47" s="14" t="s">
        <v>50</v>
      </c>
      <c r="B47" s="22">
        <f>B48</f>
        <v>627881760</v>
      </c>
      <c r="C47" s="22">
        <f t="shared" ref="C47:F47" si="4">C48</f>
        <v>288752222.00000006</v>
      </c>
      <c r="D47" s="22">
        <f t="shared" si="4"/>
        <v>916633982.00000024</v>
      </c>
      <c r="E47" s="22">
        <f t="shared" si="4"/>
        <v>129007765.97</v>
      </c>
      <c r="F47" s="22">
        <f t="shared" si="4"/>
        <v>129007765.97</v>
      </c>
      <c r="G47" s="16">
        <f t="shared" si="0"/>
        <v>787626216.03000021</v>
      </c>
    </row>
    <row r="48" spans="1:7" x14ac:dyDescent="0.25">
      <c r="A48" s="17" t="s">
        <v>51</v>
      </c>
      <c r="B48" s="18">
        <v>627881760</v>
      </c>
      <c r="C48" s="18">
        <v>288752222.00000006</v>
      </c>
      <c r="D48" s="18">
        <v>916633982.00000024</v>
      </c>
      <c r="E48" s="18">
        <v>129007765.97</v>
      </c>
      <c r="F48" s="18">
        <v>129007765.97</v>
      </c>
      <c r="G48" s="19">
        <f t="shared" si="0"/>
        <v>787626216.03000021</v>
      </c>
    </row>
    <row r="49" spans="1:7" x14ac:dyDescent="0.25">
      <c r="A49" s="14" t="s">
        <v>52</v>
      </c>
      <c r="B49" s="22">
        <f>B50</f>
        <v>581600137.82999992</v>
      </c>
      <c r="C49" s="22">
        <f t="shared" ref="C49:F49" si="5">C50</f>
        <v>-561600137.82999992</v>
      </c>
      <c r="D49" s="22">
        <f t="shared" si="5"/>
        <v>20000000</v>
      </c>
      <c r="E49" s="22">
        <f t="shared" si="5"/>
        <v>0</v>
      </c>
      <c r="F49" s="22">
        <f t="shared" si="5"/>
        <v>0</v>
      </c>
      <c r="G49" s="16">
        <f t="shared" si="0"/>
        <v>20000000</v>
      </c>
    </row>
    <row r="50" spans="1:7" x14ac:dyDescent="0.25">
      <c r="A50" s="17" t="s">
        <v>53</v>
      </c>
      <c r="B50" s="18">
        <v>581600137.82999992</v>
      </c>
      <c r="C50" s="18">
        <v>-561600137.82999992</v>
      </c>
      <c r="D50" s="18">
        <v>20000000</v>
      </c>
      <c r="E50" s="18">
        <v>0</v>
      </c>
      <c r="F50" s="18">
        <v>0</v>
      </c>
      <c r="G50" s="19">
        <f t="shared" si="0"/>
        <v>20000000</v>
      </c>
    </row>
    <row r="51" spans="1:7" x14ac:dyDescent="0.25">
      <c r="A51" s="14" t="s">
        <v>54</v>
      </c>
      <c r="B51" s="24">
        <f>SUM(B52:B54)</f>
        <v>240544973.09</v>
      </c>
      <c r="C51" s="24">
        <f t="shared" ref="C51:F51" si="6">SUM(C52:C54)</f>
        <v>318215510.94999999</v>
      </c>
      <c r="D51" s="24">
        <f t="shared" si="6"/>
        <v>558760484.03999996</v>
      </c>
      <c r="E51" s="24">
        <f t="shared" si="6"/>
        <v>125127171.56999999</v>
      </c>
      <c r="F51" s="24">
        <f t="shared" si="6"/>
        <v>125127171.56999999</v>
      </c>
      <c r="G51" s="16">
        <f t="shared" si="0"/>
        <v>433633312.46999997</v>
      </c>
    </row>
    <row r="52" spans="1:7" x14ac:dyDescent="0.25">
      <c r="A52" s="17" t="s">
        <v>55</v>
      </c>
      <c r="B52" s="18">
        <v>114059568.03</v>
      </c>
      <c r="C52" s="18">
        <v>300000000</v>
      </c>
      <c r="D52" s="18">
        <v>414059568.02999997</v>
      </c>
      <c r="E52" s="18">
        <v>90277774.920000002</v>
      </c>
      <c r="F52" s="18">
        <v>90277774.920000002</v>
      </c>
      <c r="G52" s="19">
        <f t="shared" si="0"/>
        <v>323781793.10999995</v>
      </c>
    </row>
    <row r="53" spans="1:7" x14ac:dyDescent="0.25">
      <c r="A53" s="17" t="s">
        <v>56</v>
      </c>
      <c r="B53" s="18">
        <v>123278405.06</v>
      </c>
      <c r="C53" s="18">
        <v>18215510.949999999</v>
      </c>
      <c r="D53" s="18">
        <v>141493916.00999999</v>
      </c>
      <c r="E53" s="18">
        <v>34432979.769999996</v>
      </c>
      <c r="F53" s="18">
        <v>34432979.769999996</v>
      </c>
      <c r="G53" s="19">
        <f t="shared" si="0"/>
        <v>107060936.23999999</v>
      </c>
    </row>
    <row r="54" spans="1:7" x14ac:dyDescent="0.25">
      <c r="A54" s="17" t="s">
        <v>57</v>
      </c>
      <c r="B54" s="18">
        <v>3207000</v>
      </c>
      <c r="C54" s="18">
        <v>0</v>
      </c>
      <c r="D54" s="18">
        <v>3207000</v>
      </c>
      <c r="E54" s="18">
        <v>416416.88</v>
      </c>
      <c r="F54" s="18">
        <v>416416.88</v>
      </c>
      <c r="G54" s="19">
        <f t="shared" si="0"/>
        <v>2790583.12</v>
      </c>
    </row>
    <row r="55" spans="1:7" x14ac:dyDescent="0.25">
      <c r="A55" s="25" t="s">
        <v>58</v>
      </c>
      <c r="B55" s="26">
        <f>SUM(B47+B39+B34+B24+B14+B51+B49+B8)</f>
        <v>12491139903.440002</v>
      </c>
      <c r="C55" s="26">
        <f t="shared" ref="C55:G55" si="7">SUM(C47+C39+C34+C24+C14+C51+C49+C8)</f>
        <v>15642015.560000082</v>
      </c>
      <c r="D55" s="26">
        <f t="shared" si="7"/>
        <v>12506781919</v>
      </c>
      <c r="E55" s="26">
        <f t="shared" si="7"/>
        <v>1984469790.5599997</v>
      </c>
      <c r="F55" s="26">
        <f t="shared" si="7"/>
        <v>1969563328.2599995</v>
      </c>
      <c r="G55" s="26">
        <f t="shared" si="7"/>
        <v>10522312128.440002</v>
      </c>
    </row>
    <row r="56" spans="1:7" x14ac:dyDescent="0.25">
      <c r="A56" s="27" t="s">
        <v>59</v>
      </c>
      <c r="B56" s="27"/>
      <c r="C56" s="27"/>
      <c r="D56" s="27"/>
      <c r="E56" s="27"/>
    </row>
    <row r="57" spans="1:7" x14ac:dyDescent="0.25">
      <c r="A57" s="28"/>
      <c r="B57" s="28"/>
      <c r="C57" s="28"/>
      <c r="D57" s="28"/>
      <c r="E57" s="28"/>
    </row>
    <row r="58" spans="1:7" ht="18.75" customHeight="1" x14ac:dyDescent="0.25"/>
    <row r="60" spans="1:7" x14ac:dyDescent="0.25">
      <c r="B60" s="29" t="s">
        <v>61</v>
      </c>
      <c r="C60" s="29"/>
      <c r="D60" s="29"/>
    </row>
    <row r="61" spans="1:7" x14ac:dyDescent="0.25">
      <c r="B61" s="29" t="s">
        <v>62</v>
      </c>
      <c r="C61" s="29"/>
      <c r="D61" s="29"/>
    </row>
    <row r="62" spans="1:7" x14ac:dyDescent="0.25">
      <c r="B62" s="29" t="s">
        <v>63</v>
      </c>
      <c r="C62" s="29"/>
      <c r="D62" s="29"/>
    </row>
    <row r="63" spans="1:7" x14ac:dyDescent="0.25">
      <c r="B63" s="30"/>
      <c r="C63" s="30"/>
      <c r="D63" s="30"/>
    </row>
  </sheetData>
  <printOptions horizontalCentered="1"/>
  <pageMargins left="0.15748031496062992" right="0.15748031496062992" top="0.94488188976377963" bottom="0.15748031496062992" header="0" footer="0.15748031496062992"/>
  <pageSetup scale="63" orientation="landscape" blackAndWhite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Recuperado_Hoja1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2025-04-03T15:53:18Z</cp:lastPrinted>
  <dcterms:created xsi:type="dcterms:W3CDTF">2025-04-02T20:45:31Z</dcterms:created>
  <dcterms:modified xsi:type="dcterms:W3CDTF">2025-04-11T16:52:05Z</dcterms:modified>
</cp:coreProperties>
</file>