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4240" windowHeight="1296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35" i="1"/>
  <c r="H36" i="1"/>
  <c r="H37" i="1"/>
  <c r="H20" i="1"/>
  <c r="H21" i="1"/>
  <c r="H22" i="1"/>
  <c r="H23" i="1"/>
  <c r="H24" i="1"/>
  <c r="H25" i="1"/>
  <c r="H26" i="1"/>
  <c r="H10" i="1"/>
  <c r="H11" i="1"/>
  <c r="H12" i="1"/>
  <c r="H13" i="1"/>
  <c r="H14" i="1"/>
  <c r="H15" i="1"/>
  <c r="H16" i="1"/>
  <c r="H17" i="1"/>
  <c r="H39" i="1" l="1"/>
  <c r="G39" i="1"/>
  <c r="F39" i="1"/>
  <c r="E39" i="1"/>
  <c r="D39" i="1"/>
  <c r="C39" i="1"/>
  <c r="G28" i="1"/>
  <c r="F28" i="1"/>
  <c r="E28" i="1"/>
  <c r="H28" i="1" s="1"/>
  <c r="D28" i="1"/>
  <c r="C28" i="1"/>
  <c r="G19" i="1"/>
  <c r="F19" i="1"/>
  <c r="E19" i="1"/>
  <c r="D19" i="1"/>
  <c r="C19" i="1"/>
  <c r="G9" i="1"/>
  <c r="F9" i="1"/>
  <c r="E9" i="1"/>
  <c r="D9" i="1"/>
  <c r="C9" i="1"/>
  <c r="H19" i="1" l="1"/>
  <c r="C45" i="1"/>
  <c r="H9" i="1"/>
  <c r="G45" i="1"/>
  <c r="D45" i="1"/>
  <c r="E45" i="1"/>
  <c r="F45" i="1"/>
  <c r="H45" i="1" l="1"/>
</calcChain>
</file>

<file path=xl/sharedStrings.xml><?xml version="1.0" encoding="utf-8"?>
<sst xmlns="http://schemas.openxmlformats.org/spreadsheetml/2006/main" count="50" uniqueCount="50">
  <si>
    <t>Municipio de Guadalajara</t>
  </si>
  <si>
    <t>Estado Analítico del Ejercicio del Presupuesto de Egresos</t>
  </si>
  <si>
    <t>Clasificación Funcional (Finalidad y Función)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</si>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</sst>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3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164" fontId="3" fillId="0" borderId="17" xfId="0" applyNumberFormat="1" applyFont="1" applyBorder="1" applyAlignment="1" applyProtection="1">
      <alignment horizontal="right" vertical="center"/>
      <protection locked="0"/>
    </xf>
    <xf numFmtId="0" fontId="4" fillId="0" borderId="0" xfId="0" applyFont="1"/>
    <xf numFmtId="0" fontId="6" fillId="0" borderId="0" xfId="1" applyFont="1"/>
    <xf numFmtId="0" fontId="6" fillId="0" borderId="0" xfId="1" applyFont="1" applyAlignment="1">
      <alignment wrapText="1"/>
    </xf>
    <xf numFmtId="0" fontId="6" fillId="0" borderId="0" xfId="1" applyFont="1" applyBorder="1" applyAlignment="1">
      <alignment wrapText="1"/>
    </xf>
    <xf numFmtId="0" fontId="1" fillId="2" borderId="1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/>
    </xf>
    <xf numFmtId="0" fontId="9" fillId="0" borderId="16" xfId="0" applyFont="1" applyBorder="1" applyAlignment="1">
      <alignment horizontal="justify" vertical="center"/>
    </xf>
    <xf numFmtId="164" fontId="5" fillId="0" borderId="17" xfId="0" applyNumberFormat="1" applyFont="1" applyBorder="1" applyAlignment="1" applyProtection="1">
      <alignment horizontal="right" vertical="center"/>
      <protection locked="0"/>
    </xf>
    <xf numFmtId="164" fontId="11" fillId="0" borderId="17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justify" vertical="center"/>
    </xf>
    <xf numFmtId="0" fontId="9" fillId="0" borderId="14" xfId="0" applyFont="1" applyBorder="1" applyAlignment="1">
      <alignment horizontal="justify" vertical="center"/>
    </xf>
    <xf numFmtId="0" fontId="10" fillId="0" borderId="6" xfId="0" applyFont="1" applyBorder="1" applyAlignment="1">
      <alignment horizontal="justify" vertical="center"/>
    </xf>
    <xf numFmtId="0" fontId="10" fillId="0" borderId="14" xfId="0" applyFont="1" applyBorder="1" applyAlignment="1">
      <alignment horizontal="justify" vertical="center"/>
    </xf>
    <xf numFmtId="164" fontId="11" fillId="0" borderId="18" xfId="0" applyNumberFormat="1" applyFont="1" applyBorder="1" applyAlignment="1" applyProtection="1">
      <alignment horizontal="right" vertical="center"/>
      <protection locked="0"/>
    </xf>
    <xf numFmtId="44" fontId="12" fillId="0" borderId="0" xfId="2" applyFont="1" applyBorder="1"/>
    <xf numFmtId="0" fontId="6" fillId="0" borderId="0" xfId="1" applyFont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7" fillId="0" borderId="0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2676525</xdr:colOff>
      <xdr:row>52</xdr:row>
      <xdr:rowOff>9525</xdr:rowOff>
    </xdr:from>
    <xdr:to>
      <xdr:col>5</xdr:col>
      <xdr:colOff>209550</xdr:colOff>
      <xdr:row>52</xdr:row>
      <xdr:rowOff>9526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6B79C852-5955-4FCE-9411-F9FE719907A2}"/>
            </a:ext>
          </a:extLst>
        </xdr:cNvPr>
        <xdr:cNvCxnSpPr/>
      </xdr:nvCxnSpPr>
      <xdr:spPr>
        <a:xfrm flipV="1">
          <a:off x="2857500" y="8248650"/>
          <a:ext cx="3867150" cy="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657225</xdr:colOff>
      <xdr:row>0</xdr:row>
      <xdr:rowOff>0</xdr:rowOff>
    </xdr:from>
    <xdr:to>
      <xdr:col>7</xdr:col>
      <xdr:colOff>1141942</xdr:colOff>
      <xdr:row>5</xdr:row>
      <xdr:rowOff>19051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0"/>
          <a:ext cx="1800225" cy="93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zoomScale="90" zoomScaleNormal="90" workbookViewId="0">
      <selection activeCell="K42" sqref="K42"/>
    </sheetView>
  </sheetViews>
  <sheetFormatPr baseColWidth="10" defaultRowHeight="14.25"/>
  <cols>
    <col min="1" max="1" width="2.75" customWidth="1"/>
    <col min="2" max="2" width="42.625" customWidth="1"/>
    <col min="3" max="3" width="18" bestFit="1" customWidth="1"/>
    <col min="4" max="4" width="16.375" bestFit="1" customWidth="1"/>
    <col min="5" max="5" width="18.25" bestFit="1" customWidth="1"/>
    <col min="6" max="8" width="17.25" bestFit="1" customWidth="1"/>
    <col min="10" max="10" width="27" customWidth="1"/>
    <col min="11" max="11" width="18.25" bestFit="1" customWidth="1"/>
    <col min="12" max="13" width="18.625" hidden="1" customWidth="1"/>
    <col min="14" max="14" width="17.25" customWidth="1"/>
    <col min="15" max="15" width="18.25" bestFit="1" customWidth="1"/>
    <col min="16" max="18" width="18.625" bestFit="1" customWidth="1"/>
  </cols>
  <sheetData>
    <row r="1" spans="1:8">
      <c r="A1" s="34" t="s">
        <v>0</v>
      </c>
      <c r="B1" s="35"/>
      <c r="C1" s="35"/>
      <c r="D1" s="35"/>
      <c r="E1" s="35"/>
      <c r="F1" s="35"/>
      <c r="G1" s="35"/>
      <c r="H1" s="36"/>
    </row>
    <row r="2" spans="1:8">
      <c r="A2" s="37" t="s">
        <v>1</v>
      </c>
      <c r="B2" s="38"/>
      <c r="C2" s="38"/>
      <c r="D2" s="38"/>
      <c r="E2" s="38"/>
      <c r="F2" s="38"/>
      <c r="G2" s="38"/>
      <c r="H2" s="39"/>
    </row>
    <row r="3" spans="1:8">
      <c r="A3" s="37" t="s">
        <v>2</v>
      </c>
      <c r="B3" s="38"/>
      <c r="C3" s="38"/>
      <c r="D3" s="38"/>
      <c r="E3" s="38"/>
      <c r="F3" s="38"/>
      <c r="G3" s="38"/>
      <c r="H3" s="39"/>
    </row>
    <row r="4" spans="1:8">
      <c r="A4" s="37" t="s">
        <v>49</v>
      </c>
      <c r="B4" s="38"/>
      <c r="C4" s="38"/>
      <c r="D4" s="38"/>
      <c r="E4" s="38"/>
      <c r="F4" s="38"/>
      <c r="G4" s="38"/>
      <c r="H4" s="39"/>
    </row>
    <row r="5" spans="1:8" ht="15" thickBot="1">
      <c r="A5" s="40" t="s">
        <v>3</v>
      </c>
      <c r="B5" s="41"/>
      <c r="C5" s="41"/>
      <c r="D5" s="41"/>
      <c r="E5" s="41"/>
      <c r="F5" s="41"/>
      <c r="G5" s="41"/>
      <c r="H5" s="42"/>
    </row>
    <row r="6" spans="1:8" ht="15" thickBot="1">
      <c r="A6" s="25" t="s">
        <v>4</v>
      </c>
      <c r="B6" s="26"/>
      <c r="C6" s="29" t="s">
        <v>5</v>
      </c>
      <c r="D6" s="30"/>
      <c r="E6" s="30"/>
      <c r="F6" s="30"/>
      <c r="G6" s="31"/>
      <c r="H6" s="32" t="s">
        <v>6</v>
      </c>
    </row>
    <row r="7" spans="1:8" ht="23.25" thickBot="1">
      <c r="A7" s="27"/>
      <c r="B7" s="28"/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33"/>
    </row>
    <row r="8" spans="1:8" ht="21.95" customHeight="1">
      <c r="A8" s="1"/>
      <c r="B8" s="2"/>
      <c r="C8" s="2"/>
      <c r="D8" s="2"/>
      <c r="E8" s="2"/>
      <c r="F8" s="2"/>
      <c r="G8" s="2"/>
      <c r="H8" s="2"/>
    </row>
    <row r="9" spans="1:8" ht="21.95" customHeight="1">
      <c r="A9" s="20" t="s">
        <v>12</v>
      </c>
      <c r="B9" s="21"/>
      <c r="C9" s="3">
        <f>SUM(C10:C17)</f>
        <v>6341012793.3999996</v>
      </c>
      <c r="D9" s="3">
        <f t="shared" ref="D9:G9" si="0">SUM(D10:D17)</f>
        <v>295611664.53000015</v>
      </c>
      <c r="E9" s="3">
        <f t="shared" si="0"/>
        <v>6636624457.9300003</v>
      </c>
      <c r="F9" s="3">
        <f t="shared" si="0"/>
        <v>3822781688.0900002</v>
      </c>
      <c r="G9" s="3">
        <f t="shared" si="0"/>
        <v>3806033912.1200004</v>
      </c>
      <c r="H9" s="3">
        <f>E9-F9</f>
        <v>2813842769.8400002</v>
      </c>
    </row>
    <row r="10" spans="1:8" ht="21.95" customHeight="1">
      <c r="A10" s="9"/>
      <c r="B10" s="10" t="s">
        <v>13</v>
      </c>
      <c r="C10" s="11">
        <v>41211621.710000001</v>
      </c>
      <c r="D10" s="11">
        <v>-33314.439999999944</v>
      </c>
      <c r="E10" s="11">
        <v>41178307.270000003</v>
      </c>
      <c r="F10" s="11">
        <v>24492137.149999999</v>
      </c>
      <c r="G10" s="11">
        <v>24292532.920000002</v>
      </c>
      <c r="H10" s="11">
        <f t="shared" ref="H10:H17" si="1">E10-F10</f>
        <v>16686170.120000005</v>
      </c>
    </row>
    <row r="11" spans="1:8" ht="21.95" customHeight="1">
      <c r="A11" s="9"/>
      <c r="B11" s="10" t="s">
        <v>14</v>
      </c>
      <c r="C11" s="11">
        <v>114429197.86</v>
      </c>
      <c r="D11" s="11">
        <v>55007266.509999998</v>
      </c>
      <c r="E11" s="11">
        <v>169436464.37</v>
      </c>
      <c r="F11" s="11">
        <v>128886136.43000001</v>
      </c>
      <c r="G11" s="11">
        <v>128349718.94</v>
      </c>
      <c r="H11" s="11">
        <f t="shared" si="1"/>
        <v>40550327.939999998</v>
      </c>
    </row>
    <row r="12" spans="1:8" ht="21.95" customHeight="1">
      <c r="A12" s="9"/>
      <c r="B12" s="10" t="s">
        <v>15</v>
      </c>
      <c r="C12" s="11">
        <v>994559634.38999999</v>
      </c>
      <c r="D12" s="11">
        <v>49084519.420000017</v>
      </c>
      <c r="E12" s="11">
        <v>1043644153.8099999</v>
      </c>
      <c r="F12" s="11">
        <v>620043090.75999999</v>
      </c>
      <c r="G12" s="11">
        <v>618738197.49000001</v>
      </c>
      <c r="H12" s="11">
        <f t="shared" si="1"/>
        <v>423601063.04999995</v>
      </c>
    </row>
    <row r="13" spans="1:8" ht="21.95" customHeight="1">
      <c r="A13" s="9"/>
      <c r="B13" s="10" t="s">
        <v>16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f t="shared" si="1"/>
        <v>0</v>
      </c>
    </row>
    <row r="14" spans="1:8" ht="21.95" customHeight="1">
      <c r="A14" s="9"/>
      <c r="B14" s="10" t="s">
        <v>17</v>
      </c>
      <c r="C14" s="11">
        <v>1278306609.5899999</v>
      </c>
      <c r="D14" s="11">
        <v>37790926.180000067</v>
      </c>
      <c r="E14" s="11">
        <v>1316097535.77</v>
      </c>
      <c r="F14" s="11">
        <v>875393427.15999997</v>
      </c>
      <c r="G14" s="11">
        <v>874349150.63999999</v>
      </c>
      <c r="H14" s="11">
        <f t="shared" si="1"/>
        <v>440704108.61000001</v>
      </c>
    </row>
    <row r="15" spans="1:8" ht="21.95" customHeight="1">
      <c r="A15" s="9"/>
      <c r="B15" s="10" t="s">
        <v>18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f t="shared" si="1"/>
        <v>0</v>
      </c>
    </row>
    <row r="16" spans="1:8" ht="21.95" customHeight="1">
      <c r="A16" s="9"/>
      <c r="B16" s="10" t="s">
        <v>19</v>
      </c>
      <c r="C16" s="11">
        <v>2791818382.6999998</v>
      </c>
      <c r="D16" s="11">
        <v>-208565293.63999999</v>
      </c>
      <c r="E16" s="11">
        <v>2583253089.0599999</v>
      </c>
      <c r="F16" s="11">
        <v>1331834331.5799999</v>
      </c>
      <c r="G16" s="11">
        <v>1322576228.9400001</v>
      </c>
      <c r="H16" s="11">
        <f t="shared" si="1"/>
        <v>1251418757.48</v>
      </c>
    </row>
    <row r="17" spans="1:8" ht="21.95" customHeight="1">
      <c r="A17" s="9"/>
      <c r="B17" s="10" t="s">
        <v>20</v>
      </c>
      <c r="C17" s="11">
        <v>1120687347.1500001</v>
      </c>
      <c r="D17" s="11">
        <v>362327560.50000006</v>
      </c>
      <c r="E17" s="11">
        <v>1483014907.6500001</v>
      </c>
      <c r="F17" s="11">
        <v>842132565.00999999</v>
      </c>
      <c r="G17" s="11">
        <v>837728083.19000006</v>
      </c>
      <c r="H17" s="11">
        <f t="shared" si="1"/>
        <v>640882342.6400001</v>
      </c>
    </row>
    <row r="18" spans="1:8" ht="21.95" customHeight="1">
      <c r="A18" s="9"/>
      <c r="B18" s="10"/>
      <c r="C18" s="11"/>
      <c r="D18" s="11"/>
      <c r="E18" s="11"/>
      <c r="F18" s="11"/>
      <c r="G18" s="11"/>
      <c r="H18" s="11"/>
    </row>
    <row r="19" spans="1:8" ht="21.95" customHeight="1">
      <c r="A19" s="22" t="s">
        <v>21</v>
      </c>
      <c r="B19" s="23"/>
      <c r="C19" s="12">
        <f>SUM(C20:C26)</f>
        <v>5668968995.1999998</v>
      </c>
      <c r="D19" s="12">
        <f t="shared" ref="D19:G19" si="2">SUM(D20:D26)</f>
        <v>-212819832.64000008</v>
      </c>
      <c r="E19" s="12">
        <f t="shared" si="2"/>
        <v>5456149162.5599995</v>
      </c>
      <c r="F19" s="12">
        <f t="shared" si="2"/>
        <v>2907236236.3199997</v>
      </c>
      <c r="G19" s="12">
        <f t="shared" si="2"/>
        <v>2898088368.0999999</v>
      </c>
      <c r="H19" s="12">
        <f>E19-F19</f>
        <v>2548912926.2399998</v>
      </c>
    </row>
    <row r="20" spans="1:8" ht="21.95" customHeight="1">
      <c r="A20" s="9"/>
      <c r="B20" s="10" t="s">
        <v>22</v>
      </c>
      <c r="C20" s="11">
        <v>62594607.25</v>
      </c>
      <c r="D20" s="11">
        <v>3319527.2799999993</v>
      </c>
      <c r="E20" s="11">
        <v>65914134.530000001</v>
      </c>
      <c r="F20" s="11">
        <v>41889474.240000002</v>
      </c>
      <c r="G20" s="11">
        <v>41582834.600000001</v>
      </c>
      <c r="H20" s="11">
        <f t="shared" ref="H20:H26" si="3">E20-F20</f>
        <v>24024660.289999999</v>
      </c>
    </row>
    <row r="21" spans="1:8" ht="21.95" customHeight="1">
      <c r="A21" s="9"/>
      <c r="B21" s="10" t="s">
        <v>23</v>
      </c>
      <c r="C21" s="11">
        <v>3980982827.7600002</v>
      </c>
      <c r="D21" s="11">
        <v>-64687835.900000095</v>
      </c>
      <c r="E21" s="11">
        <v>3916294991.8600001</v>
      </c>
      <c r="F21" s="11">
        <v>1977876792.1099999</v>
      </c>
      <c r="G21" s="11">
        <v>1972913010.72</v>
      </c>
      <c r="H21" s="11">
        <f t="shared" si="3"/>
        <v>1938418199.7500002</v>
      </c>
    </row>
    <row r="22" spans="1:8" ht="21.95" customHeight="1">
      <c r="A22" s="9"/>
      <c r="B22" s="10" t="s">
        <v>24</v>
      </c>
      <c r="C22" s="11">
        <v>684886565.55999994</v>
      </c>
      <c r="D22" s="11">
        <v>-134398022.72999999</v>
      </c>
      <c r="E22" s="11">
        <v>550488542.83000004</v>
      </c>
      <c r="F22" s="11">
        <v>346502857.91000003</v>
      </c>
      <c r="G22" s="11">
        <v>344111443.60000002</v>
      </c>
      <c r="H22" s="11">
        <f t="shared" si="3"/>
        <v>203985684.92000002</v>
      </c>
    </row>
    <row r="23" spans="1:8" ht="21.95" customHeight="1">
      <c r="A23" s="9"/>
      <c r="B23" s="10" t="s">
        <v>25</v>
      </c>
      <c r="C23" s="11">
        <v>479217762.63</v>
      </c>
      <c r="D23" s="11">
        <v>-28603713.719999999</v>
      </c>
      <c r="E23" s="11">
        <v>450614048.91000003</v>
      </c>
      <c r="F23" s="11">
        <v>321621130.51999998</v>
      </c>
      <c r="G23" s="11">
        <v>320791956.07999998</v>
      </c>
      <c r="H23" s="11">
        <f t="shared" si="3"/>
        <v>128992918.39000005</v>
      </c>
    </row>
    <row r="24" spans="1:8" ht="21.95" customHeight="1">
      <c r="A24" s="9"/>
      <c r="B24" s="10" t="s">
        <v>26</v>
      </c>
      <c r="C24" s="11">
        <v>39952351.109999999</v>
      </c>
      <c r="D24" s="11">
        <v>13887260.84</v>
      </c>
      <c r="E24" s="11">
        <v>53839611.950000003</v>
      </c>
      <c r="F24" s="11">
        <v>40529875.25</v>
      </c>
      <c r="G24" s="11">
        <v>40351063.659999996</v>
      </c>
      <c r="H24" s="11">
        <f t="shared" si="3"/>
        <v>13309736.700000003</v>
      </c>
    </row>
    <row r="25" spans="1:8" ht="21.95" customHeight="1">
      <c r="A25" s="9"/>
      <c r="B25" s="10" t="s">
        <v>27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f t="shared" si="3"/>
        <v>0</v>
      </c>
    </row>
    <row r="26" spans="1:8" ht="21.95" customHeight="1">
      <c r="A26" s="9"/>
      <c r="B26" s="10" t="s">
        <v>28</v>
      </c>
      <c r="C26" s="11">
        <v>421334880.88999999</v>
      </c>
      <c r="D26" s="11">
        <v>-2337048.4099999964</v>
      </c>
      <c r="E26" s="11">
        <v>418997832.48000002</v>
      </c>
      <c r="F26" s="11">
        <v>178816106.28999999</v>
      </c>
      <c r="G26" s="11">
        <v>178338059.44</v>
      </c>
      <c r="H26" s="11">
        <f t="shared" si="3"/>
        <v>240181726.19000003</v>
      </c>
    </row>
    <row r="27" spans="1:8" ht="21.95" customHeight="1">
      <c r="A27" s="9"/>
      <c r="B27" s="10"/>
      <c r="C27" s="11"/>
      <c r="D27" s="11"/>
      <c r="E27" s="11"/>
      <c r="F27" s="11"/>
      <c r="G27" s="11"/>
      <c r="H27" s="11"/>
    </row>
    <row r="28" spans="1:8" ht="21.95" customHeight="1">
      <c r="A28" s="22" t="s">
        <v>29</v>
      </c>
      <c r="B28" s="23"/>
      <c r="C28" s="12">
        <f>SUM(C29:C37)</f>
        <v>481158114.84000003</v>
      </c>
      <c r="D28" s="12">
        <f t="shared" ref="D28:G28" si="4">SUM(D29:D37)</f>
        <v>-24623621.669999987</v>
      </c>
      <c r="E28" s="12">
        <f t="shared" si="4"/>
        <v>456534493.16999996</v>
      </c>
      <c r="F28" s="12">
        <f t="shared" si="4"/>
        <v>208231269.97999999</v>
      </c>
      <c r="G28" s="12">
        <f t="shared" si="4"/>
        <v>206960509.09999999</v>
      </c>
      <c r="H28" s="12">
        <f>E28-F28</f>
        <v>248303223.18999997</v>
      </c>
    </row>
    <row r="29" spans="1:8" ht="21.95" customHeight="1">
      <c r="A29" s="9"/>
      <c r="B29" s="10" t="s">
        <v>30</v>
      </c>
      <c r="C29" s="11">
        <v>373661916.81</v>
      </c>
      <c r="D29" s="11">
        <v>-73092487.289999992</v>
      </c>
      <c r="E29" s="11">
        <v>300569429.51999998</v>
      </c>
      <c r="F29" s="11">
        <v>169129479.25999999</v>
      </c>
      <c r="G29" s="11">
        <v>168093617.59</v>
      </c>
      <c r="H29" s="11">
        <f t="shared" ref="H29:H37" si="5">E29-F29</f>
        <v>131439950.25999999</v>
      </c>
    </row>
    <row r="30" spans="1:8" ht="21.95" customHeight="1">
      <c r="A30" s="9"/>
      <c r="B30" s="10" t="s">
        <v>31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f t="shared" si="5"/>
        <v>0</v>
      </c>
    </row>
    <row r="31" spans="1:8" ht="21.95" customHeight="1">
      <c r="A31" s="9"/>
      <c r="B31" s="10" t="s">
        <v>32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si="5"/>
        <v>0</v>
      </c>
    </row>
    <row r="32" spans="1:8" ht="21.95" customHeight="1">
      <c r="A32" s="9"/>
      <c r="B32" s="10" t="s">
        <v>33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 t="shared" si="5"/>
        <v>0</v>
      </c>
    </row>
    <row r="33" spans="1:8" ht="21.95" customHeight="1">
      <c r="A33" s="9"/>
      <c r="B33" s="10" t="s">
        <v>34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si="5"/>
        <v>0</v>
      </c>
    </row>
    <row r="34" spans="1:8" ht="21.95" customHeight="1">
      <c r="A34" s="9"/>
      <c r="B34" s="10" t="s">
        <v>35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5"/>
        <v>0</v>
      </c>
    </row>
    <row r="35" spans="1:8" ht="21.95" customHeight="1">
      <c r="A35" s="9"/>
      <c r="B35" s="10" t="s">
        <v>36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f t="shared" si="5"/>
        <v>0</v>
      </c>
    </row>
    <row r="36" spans="1:8" ht="21.95" customHeight="1">
      <c r="A36" s="9"/>
      <c r="B36" s="10" t="s">
        <v>37</v>
      </c>
      <c r="C36" s="11">
        <v>107496198.03</v>
      </c>
      <c r="D36" s="11">
        <v>48468865.620000005</v>
      </c>
      <c r="E36" s="11">
        <v>155965063.65000001</v>
      </c>
      <c r="F36" s="11">
        <v>39101790.719999999</v>
      </c>
      <c r="G36" s="11">
        <v>38866891.509999998</v>
      </c>
      <c r="H36" s="12">
        <f t="shared" si="5"/>
        <v>116863272.93000001</v>
      </c>
    </row>
    <row r="37" spans="1:8" ht="21.95" customHeight="1">
      <c r="A37" s="9"/>
      <c r="B37" s="10" t="s">
        <v>38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f t="shared" si="5"/>
        <v>0</v>
      </c>
    </row>
    <row r="38" spans="1:8" ht="21.95" customHeight="1">
      <c r="A38" s="9"/>
      <c r="B38" s="10"/>
      <c r="C38" s="11"/>
      <c r="D38" s="11"/>
      <c r="E38" s="11"/>
      <c r="F38" s="11"/>
      <c r="G38" s="11"/>
      <c r="H38" s="11"/>
    </row>
    <row r="39" spans="1:8" ht="21.95" customHeight="1">
      <c r="A39" s="22" t="s">
        <v>39</v>
      </c>
      <c r="B39" s="23"/>
      <c r="C39" s="12">
        <f>SUM(C40:C43)</f>
        <v>0</v>
      </c>
      <c r="D39" s="12">
        <f t="shared" ref="D39:H39" si="6">SUM(D40:D43)</f>
        <v>0</v>
      </c>
      <c r="E39" s="12">
        <f t="shared" si="6"/>
        <v>0</v>
      </c>
      <c r="F39" s="12">
        <f t="shared" si="6"/>
        <v>0</v>
      </c>
      <c r="G39" s="12">
        <f t="shared" si="6"/>
        <v>0</v>
      </c>
      <c r="H39" s="11">
        <f t="shared" si="6"/>
        <v>0</v>
      </c>
    </row>
    <row r="40" spans="1:8" ht="21.95" customHeight="1">
      <c r="A40" s="9"/>
      <c r="B40" s="10" t="s">
        <v>40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</row>
    <row r="41" spans="1:8" ht="21.95" customHeight="1">
      <c r="A41" s="9"/>
      <c r="B41" s="10" t="s">
        <v>41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</row>
    <row r="42" spans="1:8" ht="21.95" customHeight="1">
      <c r="A42" s="9"/>
      <c r="B42" s="10" t="s">
        <v>42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</row>
    <row r="43" spans="1:8" ht="21.95" customHeight="1">
      <c r="A43" s="9"/>
      <c r="B43" s="10" t="s">
        <v>43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</row>
    <row r="44" spans="1:8" ht="21.95" customHeight="1" thickBot="1">
      <c r="A44" s="13"/>
      <c r="B44" s="14"/>
      <c r="C44" s="11"/>
      <c r="D44" s="11"/>
      <c r="E44" s="11"/>
      <c r="F44" s="11"/>
      <c r="G44" s="11"/>
      <c r="H44" s="11"/>
    </row>
    <row r="45" spans="1:8" ht="21.95" customHeight="1" thickBot="1">
      <c r="A45" s="15"/>
      <c r="B45" s="16" t="s">
        <v>44</v>
      </c>
      <c r="C45" s="17">
        <f>C9+C19+C28+C39</f>
        <v>12491139903.439999</v>
      </c>
      <c r="D45" s="17">
        <f t="shared" ref="D45:G45" si="7">D9+D19+D28+D39</f>
        <v>58168210.220000088</v>
      </c>
      <c r="E45" s="17">
        <f t="shared" si="7"/>
        <v>12549308113.66</v>
      </c>
      <c r="F45" s="17">
        <f t="shared" si="7"/>
        <v>6938249194.3899994</v>
      </c>
      <c r="G45" s="17">
        <f t="shared" si="7"/>
        <v>6911082789.3200006</v>
      </c>
      <c r="H45" s="17">
        <f>SUM(H9+H19+H28)</f>
        <v>5611058919.2699995</v>
      </c>
    </row>
    <row r="46" spans="1:8">
      <c r="A46" s="4"/>
      <c r="B46" s="4"/>
      <c r="C46" s="4"/>
      <c r="D46" s="4"/>
      <c r="E46" s="4"/>
      <c r="F46" s="4"/>
      <c r="G46" s="4"/>
      <c r="H46" s="4"/>
    </row>
    <row r="47" spans="1:8">
      <c r="A47" s="4"/>
      <c r="B47" s="4"/>
      <c r="C47" s="4"/>
      <c r="D47" s="4"/>
      <c r="E47" s="4"/>
      <c r="F47" s="4"/>
      <c r="G47" s="4"/>
      <c r="H47" s="4"/>
    </row>
    <row r="48" spans="1:8">
      <c r="A48" s="5" t="s">
        <v>45</v>
      </c>
      <c r="B48" s="6"/>
      <c r="C48" s="5"/>
      <c r="D48" s="5"/>
      <c r="E48" s="5"/>
      <c r="F48" s="5"/>
      <c r="G48" s="5"/>
      <c r="H48" s="5"/>
    </row>
    <row r="49" spans="1:8">
      <c r="A49" s="5"/>
      <c r="B49" s="6"/>
      <c r="C49" s="5"/>
      <c r="D49" s="5"/>
      <c r="E49" s="5"/>
      <c r="F49" s="5"/>
      <c r="G49" s="5"/>
      <c r="H49" s="5"/>
    </row>
    <row r="50" spans="1:8">
      <c r="A50" s="5"/>
      <c r="B50" s="6"/>
      <c r="C50" s="5"/>
      <c r="D50" s="5"/>
      <c r="E50" s="5"/>
      <c r="F50" s="5"/>
      <c r="G50" s="5"/>
      <c r="H50" s="5"/>
    </row>
    <row r="51" spans="1:8" ht="15">
      <c r="A51" s="5"/>
      <c r="B51" s="6"/>
      <c r="C51" s="18"/>
      <c r="D51" s="18"/>
      <c r="E51" s="18"/>
      <c r="F51" s="18"/>
      <c r="G51" s="18"/>
      <c r="H51" s="18"/>
    </row>
    <row r="52" spans="1:8">
      <c r="A52" s="5"/>
      <c r="B52" s="5"/>
      <c r="C52" s="7"/>
      <c r="D52" s="5"/>
      <c r="E52" s="5"/>
      <c r="F52" s="5"/>
      <c r="G52" s="5"/>
      <c r="H52" s="5"/>
    </row>
    <row r="53" spans="1:8">
      <c r="A53" s="24" t="s">
        <v>46</v>
      </c>
      <c r="B53" s="24"/>
      <c r="C53" s="24"/>
      <c r="D53" s="24"/>
      <c r="E53" s="24"/>
      <c r="F53" s="24"/>
      <c r="G53" s="24"/>
      <c r="H53" s="24"/>
    </row>
    <row r="54" spans="1:8">
      <c r="A54" s="19" t="s">
        <v>47</v>
      </c>
      <c r="B54" s="19"/>
      <c r="C54" s="19"/>
      <c r="D54" s="19"/>
      <c r="E54" s="19"/>
      <c r="F54" s="19"/>
      <c r="G54" s="19"/>
      <c r="H54" s="19"/>
    </row>
    <row r="55" spans="1:8">
      <c r="A55" s="19" t="s">
        <v>48</v>
      </c>
      <c r="B55" s="19"/>
      <c r="C55" s="19"/>
      <c r="D55" s="19"/>
      <c r="E55" s="19"/>
      <c r="F55" s="19"/>
      <c r="G55" s="19"/>
      <c r="H55" s="19"/>
    </row>
    <row r="56" spans="1:8">
      <c r="A56" s="4"/>
      <c r="B56" s="4"/>
      <c r="C56" s="4"/>
      <c r="D56" s="4"/>
      <c r="E56" s="4"/>
      <c r="F56" s="4"/>
      <c r="G56" s="4"/>
      <c r="H56" s="4"/>
    </row>
  </sheetData>
  <mergeCells count="15">
    <mergeCell ref="A6:B7"/>
    <mergeCell ref="C6:G6"/>
    <mergeCell ref="H6:H7"/>
    <mergeCell ref="A1:H1"/>
    <mergeCell ref="A2:H2"/>
    <mergeCell ref="A3:H3"/>
    <mergeCell ref="A4:H4"/>
    <mergeCell ref="A5:H5"/>
    <mergeCell ref="A55:H55"/>
    <mergeCell ref="A9:B9"/>
    <mergeCell ref="A19:B19"/>
    <mergeCell ref="A28:B28"/>
    <mergeCell ref="A39:B39"/>
    <mergeCell ref="A53:H53"/>
    <mergeCell ref="A54:H54"/>
  </mergeCells>
  <pageMargins left="0.7" right="0.7" top="0.75" bottom="0.75" header="0.3" footer="0.3"/>
  <pageSetup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Flores Montes Jordi Edwing</cp:lastModifiedBy>
  <cp:lastPrinted>2025-10-17T18:09:18Z</cp:lastPrinted>
  <dcterms:created xsi:type="dcterms:W3CDTF">2025-10-08T16:07:16Z</dcterms:created>
  <dcterms:modified xsi:type="dcterms:W3CDTF">2025-10-17T18:09:22Z</dcterms:modified>
</cp:coreProperties>
</file>