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14790" windowHeight="12675"/>
  </bookViews>
  <sheets>
    <sheet name="Junio 2025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7" i="1" l="1"/>
  <c r="D53" i="1"/>
  <c r="D52" i="1" s="1"/>
  <c r="D45" i="1"/>
  <c r="D41" i="1"/>
  <c r="D21" i="1"/>
  <c r="D9" i="1"/>
  <c r="E64" i="1" l="1"/>
  <c r="E67" i="1" s="1"/>
  <c r="D66" i="1" s="1"/>
  <c r="D49" i="1"/>
  <c r="D38" i="1"/>
  <c r="D64" i="1" s="1"/>
  <c r="D67" i="1" s="1"/>
  <c r="D62" i="1"/>
</calcChain>
</file>

<file path=xl/sharedStrings.xml><?xml version="1.0" encoding="utf-8"?>
<sst xmlns="http://schemas.openxmlformats.org/spreadsheetml/2006/main" count="62" uniqueCount="54">
  <si>
    <t>Municipio de Guadalajara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</si>
  <si>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</si>
  <si>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</si>
  <si>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</si>
  <si>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</si>
  <si>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</si>
  <si>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Derechos</t>
  </si>
  <si>
    <t xml:space="preserve">Productos </t>
  </si>
  <si>
    <t xml:space="preserve">Aprovechamientos 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</si>
  <si>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</si>
  <si>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</si>
  <si>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</si>
  <si>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</si>
  <si>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</si>
  <si>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</si>
  <si>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</si>
  <si>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</si>
  <si>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</si>
  <si>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</si>
  <si>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</si>
  <si>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</si>
  <si>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</si>
  <si>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</si>
  <si>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</si>
  <si>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</si>
  <si>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</si>
  <si>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</si>
  <si>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</si>
  <si>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</si>
  <si>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</si>
  <si>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</si>
  <si>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</si>
  <si>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</si>
  <si>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</si>
  <si>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</si>
  <si>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</si>
  <si>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</si>
  <si>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</si>
  <si>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</si>
  <si>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</si>
  <si>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Servicios de la Deuda</t>
  </si>
  <si>
    <t>Otras Aplicaciones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</si>
  <si>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</si>
  <si>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</si>
  <si>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</si>
  <si>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</si>
  <si>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Contribuciones de Mejoras</t>
  </si>
  <si>
    <t>Participaciones y Aportaciones, Convenios, Incentivos Derivados de la Colaboración Fiscal, Fondos Distintos de Aportaciones, Transferencias, Asignaciones, Subsidios y Subvenciones y Pensiones y Jubilaciones</t>
  </si>
  <si>
    <t>Transferencias al Resto del Sector Público</t>
  </si>
  <si>
    <t>Otros Orígenes de Financiamiento</t>
  </si>
  <si>
    <t>Flujos Netos de Efectivo por Actividades de Financiamiento</t>
  </si>
  <si>
    <t>(Cifras en pesos)</t>
  </si>
  <si>
    <t>Estado de Flujos de Efectivo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</si>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</sst>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&quot;$&quot;#,##0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12"/>
      <color theme="1"/>
      <name val="Calibri Light"/>
      <family val="2"/>
    </font>
    <font>
      <b/>
      <sz val="10"/>
      <color indexed="8"/>
      <name val="Arial"/>
      <family val="2"/>
    </font>
    <font>
      <i/>
      <sz val="11"/>
      <color theme="1"/>
      <name val="Calibri Light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0" applyNumberFormat="1" applyFont="1"/>
    <xf numFmtId="43" fontId="3" fillId="0" borderId="0" xfId="1" applyFont="1"/>
    <xf numFmtId="43" fontId="4" fillId="0" borderId="0" xfId="1" applyFont="1"/>
    <xf numFmtId="0" fontId="5" fillId="0" borderId="0" xfId="0" applyFont="1"/>
    <xf numFmtId="4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43" fontId="7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justify" vertical="center"/>
    </xf>
    <xf numFmtId="0" fontId="12" fillId="2" borderId="2" xfId="0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right" vertical="center" indent="1"/>
    </xf>
    <xf numFmtId="166" fontId="13" fillId="2" borderId="0" xfId="1" applyNumberFormat="1" applyFont="1" applyFill="1" applyBorder="1" applyAlignment="1">
      <alignment horizontal="right" vertical="center" indent="1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left" vertical="center" wrapText="1" indent="1"/>
    </xf>
    <xf numFmtId="0" fontId="12" fillId="2" borderId="0" xfId="0" applyFont="1" applyFill="1" applyBorder="1" applyAlignment="1">
      <alignment horizontal="left" indent="1"/>
    </xf>
    <xf numFmtId="166" fontId="14" fillId="2" borderId="0" xfId="1" applyNumberFormat="1" applyFont="1" applyFill="1" applyBorder="1" applyAlignment="1" applyProtection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166" fontId="12" fillId="2" borderId="0" xfId="1" applyNumberFormat="1" applyFont="1" applyFill="1" applyBorder="1" applyAlignment="1">
      <alignment horizontal="right" vertical="center" indent="1"/>
    </xf>
    <xf numFmtId="166" fontId="12" fillId="2" borderId="0" xfId="1" applyNumberFormat="1" applyFont="1" applyFill="1" applyBorder="1" applyAlignment="1">
      <alignment horizontal="right" indent="1"/>
    </xf>
    <xf numFmtId="166" fontId="12" fillId="2" borderId="0" xfId="1" applyNumberFormat="1" applyFont="1" applyFill="1" applyBorder="1" applyAlignment="1">
      <alignment horizontal="right" vertical="top" indent="1"/>
    </xf>
    <xf numFmtId="166" fontId="16" fillId="2" borderId="0" xfId="1" applyNumberFormat="1" applyFont="1" applyFill="1" applyBorder="1" applyAlignment="1">
      <alignment horizontal="right" vertical="center" wrapText="1" indent="1"/>
    </xf>
    <xf numFmtId="165" fontId="12" fillId="2" borderId="0" xfId="0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horizontal="right" vertical="center" indent="1"/>
    </xf>
    <xf numFmtId="164" fontId="16" fillId="2" borderId="0" xfId="1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indent="1"/>
    </xf>
    <xf numFmtId="166" fontId="16" fillId="2" borderId="0" xfId="1" applyNumberFormat="1" applyFont="1" applyFill="1" applyBorder="1" applyAlignment="1">
      <alignment horizontal="right" vertical="center" indent="1"/>
    </xf>
    <xf numFmtId="164" fontId="12" fillId="2" borderId="0" xfId="0" applyNumberFormat="1" applyFont="1" applyFill="1" applyBorder="1" applyAlignment="1">
      <alignment horizontal="justify" vertical="center"/>
    </xf>
    <xf numFmtId="4" fontId="12" fillId="2" borderId="0" xfId="0" applyNumberFormat="1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left" vertical="center" indent="2"/>
    </xf>
    <xf numFmtId="0" fontId="16" fillId="2" borderId="0" xfId="0" applyFont="1" applyFill="1" applyBorder="1" applyAlignment="1">
      <alignment horizontal="justify" vertical="center" wrapText="1"/>
    </xf>
    <xf numFmtId="0" fontId="12" fillId="2" borderId="0" xfId="0" applyFont="1" applyFill="1" applyBorder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2" borderId="0" xfId="0" applyFont="1" applyFill="1" applyBorder="1" applyAlignment="1">
      <alignment horizontal="justify" vertical="center"/>
    </xf>
    <xf numFmtId="0" fontId="13" fillId="2" borderId="0" xfId="0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left" vertical="top" wrapText="1" indent="1"/>
    </xf>
    <xf numFmtId="166" fontId="15" fillId="0" borderId="0" xfId="1" applyNumberFormat="1" applyFont="1" applyFill="1" applyBorder="1" applyAlignment="1">
      <alignment horizontal="right" vertical="center" indent="1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1266825</xdr:colOff>
      <xdr:row>4</xdr:row>
      <xdr:rowOff>179314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xmlns="" id="{58D62898-919B-4468-987D-33DDF6C4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543050" cy="922264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1295401</xdr:colOff>
      <xdr:row>70</xdr:row>
      <xdr:rowOff>190501</xdr:rowOff>
    </xdr:from>
    <xdr:to>
      <xdr:col>3</xdr:col>
      <xdr:colOff>438151</xdr:colOff>
      <xdr:row>76</xdr:row>
      <xdr:rowOff>76201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6" y="15297151"/>
          <a:ext cx="3695700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tabSelected="1" workbookViewId="0">
      <selection activeCell="A4" sqref="A4:E4"/>
    </sheetView>
  </sheetViews>
  <sheetFormatPr baseColWidth="10" defaultRowHeight="15" x14ac:dyDescent="0.25"/>
  <cols>
    <col min="1" max="1" width="4.140625" style="1" customWidth="1"/>
    <col min="2" max="2" width="50.42578125" style="1" customWidth="1"/>
    <col min="3" max="3" width="17.85546875" style="1" customWidth="1"/>
    <col min="4" max="4" width="20.42578125" style="1" bestFit="1" customWidth="1"/>
    <col min="5" max="5" width="19.42578125" style="1" customWidth="1"/>
    <col min="6" max="6" width="14.85546875" style="1" bestFit="1" customWidth="1"/>
    <col min="7" max="7" width="18.5703125" style="1" bestFit="1" customWidth="1"/>
    <col min="8" max="8" width="14.28515625" style="1" customWidth="1"/>
    <col min="9" max="16384" width="11.42578125" style="1"/>
  </cols>
  <sheetData>
    <row r="1" spans="1:7" ht="15.75" x14ac:dyDescent="0.25">
      <c r="A1" s="44" t="s">
        <v>0</v>
      </c>
      <c r="B1" s="44"/>
      <c r="C1" s="44"/>
      <c r="D1" s="44"/>
      <c r="E1" s="44"/>
    </row>
    <row r="2" spans="1:7" ht="15.75" x14ac:dyDescent="0.25">
      <c r="A2" s="45" t="s">
        <v>52</v>
      </c>
      <c r="B2" s="45"/>
      <c r="C2" s="45"/>
      <c r="D2" s="45"/>
      <c r="E2" s="45"/>
    </row>
    <row r="3" spans="1:7" ht="15.75" x14ac:dyDescent="0.25">
      <c r="A3" s="45" t="s">
        <v>53</v>
      </c>
      <c r="B3" s="45"/>
      <c r="C3" s="45"/>
      <c r="D3" s="45"/>
      <c r="E3" s="45"/>
    </row>
    <row r="4" spans="1:7" ht="15.75" customHeight="1" x14ac:dyDescent="0.25">
      <c r="A4" s="45" t="s">
        <v>51</v>
      </c>
      <c r="B4" s="45"/>
      <c r="C4" s="45"/>
      <c r="D4" s="45"/>
      <c r="E4" s="45"/>
    </row>
    <row r="5" spans="1:7" ht="15.75" x14ac:dyDescent="0.25">
      <c r="A5" s="14"/>
      <c r="B5" s="14"/>
      <c r="C5" s="14"/>
      <c r="D5" s="14"/>
      <c r="E5" s="14"/>
    </row>
    <row r="6" spans="1:7" ht="16.5" thickBot="1" x14ac:dyDescent="0.3">
      <c r="A6" s="46" t="s">
        <v>1</v>
      </c>
      <c r="B6" s="46"/>
      <c r="C6" s="46"/>
      <c r="D6" s="13">
        <v>2025</v>
      </c>
      <c r="E6" s="13">
        <v>2024</v>
      </c>
    </row>
    <row r="7" spans="1:7" x14ac:dyDescent="0.25">
      <c r="A7" s="47"/>
      <c r="B7" s="47"/>
      <c r="C7" s="47"/>
      <c r="D7" s="47"/>
      <c r="E7" s="16"/>
    </row>
    <row r="8" spans="1:7" x14ac:dyDescent="0.25">
      <c r="A8" s="42" t="s">
        <v>2</v>
      </c>
      <c r="B8" s="42"/>
      <c r="C8" s="42"/>
      <c r="D8" s="17"/>
      <c r="E8" s="17"/>
    </row>
    <row r="9" spans="1:7" x14ac:dyDescent="0.25">
      <c r="A9" s="15"/>
      <c r="B9" s="42" t="s">
        <v>3</v>
      </c>
      <c r="C9" s="42"/>
      <c r="D9" s="18">
        <f>SUM(D10:D20)</f>
        <v>9819886341.5</v>
      </c>
      <c r="E9" s="18">
        <v>11729861688.050001</v>
      </c>
      <c r="G9" s="2"/>
    </row>
    <row r="10" spans="1:7" x14ac:dyDescent="0.25">
      <c r="A10" s="19"/>
      <c r="B10" s="20" t="s">
        <v>4</v>
      </c>
      <c r="C10" s="21"/>
      <c r="D10" s="22">
        <v>2877421833.1100001</v>
      </c>
      <c r="E10" s="22">
        <v>2953999448.3200002</v>
      </c>
      <c r="G10" s="3"/>
    </row>
    <row r="11" spans="1:7" ht="15" customHeight="1" x14ac:dyDescent="0.25">
      <c r="A11" s="23"/>
      <c r="B11" s="20" t="s">
        <v>5</v>
      </c>
      <c r="C11" s="21"/>
      <c r="D11" s="22">
        <v>0</v>
      </c>
      <c r="E11" s="24">
        <v>0</v>
      </c>
    </row>
    <row r="12" spans="1:7" x14ac:dyDescent="0.25">
      <c r="A12" s="23"/>
      <c r="B12" s="20" t="s">
        <v>46</v>
      </c>
      <c r="C12" s="21"/>
      <c r="D12" s="22">
        <v>0</v>
      </c>
      <c r="E12" s="22">
        <v>413506.61</v>
      </c>
    </row>
    <row r="13" spans="1:7" x14ac:dyDescent="0.25">
      <c r="A13" s="23"/>
      <c r="B13" s="20" t="s">
        <v>6</v>
      </c>
      <c r="C13" s="21"/>
      <c r="D13" s="22">
        <v>944349895.99000001</v>
      </c>
      <c r="E13" s="22">
        <v>1402723470.5</v>
      </c>
    </row>
    <row r="14" spans="1:7" x14ac:dyDescent="0.25">
      <c r="A14" s="23"/>
      <c r="B14" s="20" t="s">
        <v>7</v>
      </c>
      <c r="C14" s="21"/>
      <c r="D14" s="22">
        <v>145964733.22999999</v>
      </c>
      <c r="E14" s="22">
        <v>155535330.52000001</v>
      </c>
    </row>
    <row r="15" spans="1:7" x14ac:dyDescent="0.25">
      <c r="A15" s="23"/>
      <c r="B15" s="20" t="s">
        <v>8</v>
      </c>
      <c r="C15" s="21"/>
      <c r="D15" s="22">
        <v>141266334.34</v>
      </c>
      <c r="E15" s="22">
        <v>234358462.94</v>
      </c>
    </row>
    <row r="16" spans="1:7" x14ac:dyDescent="0.25">
      <c r="A16" s="23"/>
      <c r="B16" s="20" t="s">
        <v>9</v>
      </c>
      <c r="C16" s="21"/>
      <c r="D16" s="22">
        <v>0</v>
      </c>
      <c r="E16" s="24">
        <v>0</v>
      </c>
    </row>
    <row r="17" spans="1:5" ht="29.25" customHeight="1" x14ac:dyDescent="0.25">
      <c r="A17" s="23"/>
      <c r="B17" s="48" t="s">
        <v>10</v>
      </c>
      <c r="C17" s="48"/>
      <c r="D17" s="22">
        <v>0</v>
      </c>
      <c r="E17" s="24">
        <v>0</v>
      </c>
    </row>
    <row r="18" spans="1:5" ht="59.25" customHeight="1" x14ac:dyDescent="0.25">
      <c r="A18" s="23"/>
      <c r="B18" s="43" t="s">
        <v>47</v>
      </c>
      <c r="C18" s="43"/>
      <c r="D18" s="22">
        <v>5710883544.8299999</v>
      </c>
      <c r="E18" s="22">
        <v>6868889914.0100002</v>
      </c>
    </row>
    <row r="19" spans="1:5" ht="15" customHeight="1" x14ac:dyDescent="0.25">
      <c r="A19" s="23"/>
      <c r="B19" s="43" t="s">
        <v>11</v>
      </c>
      <c r="C19" s="43"/>
      <c r="D19" s="25">
        <v>0</v>
      </c>
      <c r="E19" s="25">
        <v>0</v>
      </c>
    </row>
    <row r="20" spans="1:5" x14ac:dyDescent="0.25">
      <c r="A20" s="23"/>
      <c r="B20" s="20" t="s">
        <v>12</v>
      </c>
      <c r="C20" s="21"/>
      <c r="D20" s="25">
        <v>0</v>
      </c>
      <c r="E20" s="25">
        <v>113941555.15000001</v>
      </c>
    </row>
    <row r="21" spans="1:5" x14ac:dyDescent="0.25">
      <c r="A21" s="15"/>
      <c r="B21" s="42" t="s">
        <v>13</v>
      </c>
      <c r="C21" s="42"/>
      <c r="D21" s="18">
        <f>SUM(D22:D37)</f>
        <v>6477623941.75</v>
      </c>
      <c r="E21" s="18">
        <v>9491756089.8400002</v>
      </c>
    </row>
    <row r="22" spans="1:5" x14ac:dyDescent="0.25">
      <c r="A22" s="15"/>
      <c r="B22" s="20" t="s">
        <v>14</v>
      </c>
      <c r="C22" s="21"/>
      <c r="D22" s="22">
        <v>3509432905.2600002</v>
      </c>
      <c r="E22" s="22">
        <v>5040341198.4499998</v>
      </c>
    </row>
    <row r="23" spans="1:5" x14ac:dyDescent="0.25">
      <c r="A23" s="15"/>
      <c r="B23" s="20" t="s">
        <v>15</v>
      </c>
      <c r="C23" s="21"/>
      <c r="D23" s="22">
        <v>219877161.83000001</v>
      </c>
      <c r="E23" s="22">
        <v>509437798.33999997</v>
      </c>
    </row>
    <row r="24" spans="1:5" x14ac:dyDescent="0.25">
      <c r="A24" s="15"/>
      <c r="B24" s="20" t="s">
        <v>16</v>
      </c>
      <c r="C24" s="21"/>
      <c r="D24" s="22">
        <v>1192437917.8299999</v>
      </c>
      <c r="E24" s="22">
        <v>2508323876.5900002</v>
      </c>
    </row>
    <row r="25" spans="1:5" ht="15" customHeight="1" x14ac:dyDescent="0.25">
      <c r="A25" s="15"/>
      <c r="B25" s="43" t="s">
        <v>17</v>
      </c>
      <c r="C25" s="43"/>
      <c r="D25" s="22">
        <v>0</v>
      </c>
      <c r="E25" s="24">
        <v>0</v>
      </c>
    </row>
    <row r="26" spans="1:5" ht="15" customHeight="1" x14ac:dyDescent="0.25">
      <c r="A26" s="15"/>
      <c r="B26" s="20" t="s">
        <v>48</v>
      </c>
      <c r="C26" s="21"/>
      <c r="D26" s="22">
        <v>693464327.02999997</v>
      </c>
      <c r="E26" s="22">
        <v>834323906.45000005</v>
      </c>
    </row>
    <row r="27" spans="1:5" x14ac:dyDescent="0.25">
      <c r="A27" s="15"/>
      <c r="B27" s="20" t="s">
        <v>18</v>
      </c>
      <c r="C27" s="21"/>
      <c r="D27" s="22">
        <v>47970000</v>
      </c>
      <c r="E27" s="22">
        <v>64433385.399999999</v>
      </c>
    </row>
    <row r="28" spans="1:5" x14ac:dyDescent="0.25">
      <c r="A28" s="15"/>
      <c r="B28" s="20" t="s">
        <v>19</v>
      </c>
      <c r="C28" s="21"/>
      <c r="D28" s="22">
        <v>105296100.88</v>
      </c>
      <c r="E28" s="22">
        <v>213227634.19</v>
      </c>
    </row>
    <row r="29" spans="1:5" x14ac:dyDescent="0.25">
      <c r="A29" s="15"/>
      <c r="B29" s="20" t="s">
        <v>20</v>
      </c>
      <c r="C29" s="21"/>
      <c r="D29" s="22">
        <v>0</v>
      </c>
      <c r="E29" s="22">
        <v>0</v>
      </c>
    </row>
    <row r="30" spans="1:5" ht="28.5" x14ac:dyDescent="0.25">
      <c r="A30" s="15"/>
      <c r="B30" s="20" t="s">
        <v>21</v>
      </c>
      <c r="C30" s="21"/>
      <c r="D30" s="22">
        <v>144250512.84</v>
      </c>
      <c r="E30" s="22">
        <v>183012639.00999999</v>
      </c>
    </row>
    <row r="31" spans="1:5" x14ac:dyDescent="0.25">
      <c r="A31" s="15"/>
      <c r="B31" s="20" t="s">
        <v>22</v>
      </c>
      <c r="C31" s="21"/>
      <c r="D31" s="22">
        <v>0</v>
      </c>
      <c r="E31" s="24">
        <v>0</v>
      </c>
    </row>
    <row r="32" spans="1:5" x14ac:dyDescent="0.25">
      <c r="A32" s="15"/>
      <c r="B32" s="20" t="s">
        <v>23</v>
      </c>
      <c r="C32" s="21"/>
      <c r="D32" s="22">
        <v>0</v>
      </c>
      <c r="E32" s="22">
        <v>0</v>
      </c>
    </row>
    <row r="33" spans="1:5" x14ac:dyDescent="0.25">
      <c r="A33" s="15"/>
      <c r="B33" s="20" t="s">
        <v>24</v>
      </c>
      <c r="C33" s="21"/>
      <c r="D33" s="22">
        <v>0</v>
      </c>
      <c r="E33" s="24">
        <v>0</v>
      </c>
    </row>
    <row r="34" spans="1:5" x14ac:dyDescent="0.25">
      <c r="A34" s="15"/>
      <c r="B34" s="20" t="s">
        <v>25</v>
      </c>
      <c r="C34" s="21"/>
      <c r="D34" s="22">
        <v>0</v>
      </c>
      <c r="E34" s="24">
        <v>0</v>
      </c>
    </row>
    <row r="35" spans="1:5" x14ac:dyDescent="0.25">
      <c r="A35" s="15"/>
      <c r="B35" s="20" t="s">
        <v>26</v>
      </c>
      <c r="C35" s="21"/>
      <c r="D35" s="22">
        <v>0</v>
      </c>
      <c r="E35" s="24">
        <v>0</v>
      </c>
    </row>
    <row r="36" spans="1:5" x14ac:dyDescent="0.25">
      <c r="A36" s="15"/>
      <c r="B36" s="20" t="s">
        <v>27</v>
      </c>
      <c r="C36" s="21"/>
      <c r="D36" s="26">
        <v>0</v>
      </c>
      <c r="E36" s="24">
        <v>0</v>
      </c>
    </row>
    <row r="37" spans="1:5" x14ac:dyDescent="0.25">
      <c r="A37" s="15"/>
      <c r="B37" s="20" t="s">
        <v>28</v>
      </c>
      <c r="C37" s="21"/>
      <c r="D37" s="49">
        <v>564895016.08000004</v>
      </c>
      <c r="E37" s="24">
        <v>138655651.41</v>
      </c>
    </row>
    <row r="38" spans="1:5" x14ac:dyDescent="0.25">
      <c r="A38" s="41" t="s">
        <v>29</v>
      </c>
      <c r="B38" s="41"/>
      <c r="C38" s="41"/>
      <c r="D38" s="27">
        <f>D9-D21</f>
        <v>3342262399.75</v>
      </c>
      <c r="E38" s="27">
        <v>2238105598.210001</v>
      </c>
    </row>
    <row r="39" spans="1:5" ht="8.25" customHeight="1" x14ac:dyDescent="0.25">
      <c r="A39" s="28"/>
      <c r="B39" s="28"/>
      <c r="C39" s="28"/>
      <c r="D39" s="29"/>
      <c r="E39" s="29"/>
    </row>
    <row r="40" spans="1:5" x14ac:dyDescent="0.25">
      <c r="A40" s="42" t="s">
        <v>30</v>
      </c>
      <c r="B40" s="42"/>
      <c r="C40" s="42"/>
      <c r="D40" s="30"/>
      <c r="E40" s="30"/>
    </row>
    <row r="41" spans="1:5" x14ac:dyDescent="0.25">
      <c r="A41" s="15"/>
      <c r="B41" s="42" t="s">
        <v>3</v>
      </c>
      <c r="C41" s="42"/>
      <c r="D41" s="18">
        <f>SUM(D42:D44)</f>
        <v>0</v>
      </c>
      <c r="E41" s="18">
        <v>0</v>
      </c>
    </row>
    <row r="42" spans="1:5" ht="15" customHeight="1" x14ac:dyDescent="0.25">
      <c r="A42" s="15"/>
      <c r="B42" s="43" t="s">
        <v>31</v>
      </c>
      <c r="C42" s="43"/>
      <c r="D42" s="25">
        <v>0</v>
      </c>
      <c r="E42" s="24">
        <v>0</v>
      </c>
    </row>
    <row r="43" spans="1:5" x14ac:dyDescent="0.25">
      <c r="A43" s="15"/>
      <c r="B43" s="31" t="s">
        <v>32</v>
      </c>
      <c r="C43" s="21"/>
      <c r="D43" s="25">
        <v>0</v>
      </c>
      <c r="E43" s="24">
        <v>0</v>
      </c>
    </row>
    <row r="44" spans="1:5" x14ac:dyDescent="0.25">
      <c r="A44" s="15"/>
      <c r="B44" s="31" t="s">
        <v>33</v>
      </c>
      <c r="C44" s="21"/>
      <c r="D44" s="22">
        <v>0</v>
      </c>
      <c r="E44" s="24">
        <v>0</v>
      </c>
    </row>
    <row r="45" spans="1:5" x14ac:dyDescent="0.25">
      <c r="A45" s="15"/>
      <c r="B45" s="42" t="s">
        <v>13</v>
      </c>
      <c r="C45" s="42"/>
      <c r="D45" s="18">
        <f>SUM(D46:D48)</f>
        <v>626983175.54000032</v>
      </c>
      <c r="E45" s="18">
        <v>2336611656.6399999</v>
      </c>
    </row>
    <row r="46" spans="1:5" ht="15" customHeight="1" x14ac:dyDescent="0.25">
      <c r="A46" s="15"/>
      <c r="B46" s="43" t="s">
        <v>31</v>
      </c>
      <c r="C46" s="43"/>
      <c r="D46" s="25">
        <v>376418619.61000061</v>
      </c>
      <c r="E46" s="25">
        <v>1542991723.0799999</v>
      </c>
    </row>
    <row r="47" spans="1:5" x14ac:dyDescent="0.25">
      <c r="A47" s="15"/>
      <c r="B47" s="31" t="s">
        <v>32</v>
      </c>
      <c r="C47" s="21"/>
      <c r="D47" s="25">
        <v>233786772.77999973</v>
      </c>
      <c r="E47" s="25">
        <v>769857421.96000004</v>
      </c>
    </row>
    <row r="48" spans="1:5" x14ac:dyDescent="0.25">
      <c r="A48" s="15"/>
      <c r="B48" s="31" t="s">
        <v>34</v>
      </c>
      <c r="C48" s="21"/>
      <c r="D48" s="25">
        <v>16777783.150000006</v>
      </c>
      <c r="E48" s="25">
        <v>23762511.600000001</v>
      </c>
    </row>
    <row r="49" spans="1:8" x14ac:dyDescent="0.25">
      <c r="A49" s="41" t="s">
        <v>35</v>
      </c>
      <c r="B49" s="41"/>
      <c r="C49" s="41"/>
      <c r="D49" s="32">
        <f>D41-D45</f>
        <v>-626983175.54000032</v>
      </c>
      <c r="E49" s="32">
        <v>-2336611656.6399999</v>
      </c>
      <c r="G49" s="4"/>
      <c r="H49" s="4"/>
    </row>
    <row r="50" spans="1:8" ht="8.25" customHeight="1" x14ac:dyDescent="0.25">
      <c r="A50" s="37"/>
      <c r="B50" s="37"/>
      <c r="C50" s="37"/>
      <c r="D50" s="37"/>
      <c r="E50" s="33"/>
      <c r="G50" s="4"/>
      <c r="H50" s="4"/>
    </row>
    <row r="51" spans="1:8" x14ac:dyDescent="0.25">
      <c r="A51" s="42" t="s">
        <v>36</v>
      </c>
      <c r="B51" s="42"/>
      <c r="C51" s="42"/>
      <c r="D51" s="34"/>
      <c r="E51" s="33"/>
      <c r="G51" s="4"/>
      <c r="H51" s="4"/>
    </row>
    <row r="52" spans="1:8" x14ac:dyDescent="0.25">
      <c r="A52" s="15"/>
      <c r="B52" s="42" t="s">
        <v>3</v>
      </c>
      <c r="C52" s="42"/>
      <c r="D52" s="18">
        <f>SUM(D53+D56)</f>
        <v>0</v>
      </c>
      <c r="E52" s="18">
        <v>300000000</v>
      </c>
      <c r="G52" s="4"/>
      <c r="H52" s="4"/>
    </row>
    <row r="53" spans="1:8" x14ac:dyDescent="0.25">
      <c r="A53" s="15"/>
      <c r="B53" s="31" t="s">
        <v>37</v>
      </c>
      <c r="C53" s="19"/>
      <c r="D53" s="24">
        <f>D54</f>
        <v>0</v>
      </c>
      <c r="E53" s="24">
        <v>0</v>
      </c>
      <c r="G53" s="4"/>
      <c r="H53" s="4"/>
    </row>
    <row r="54" spans="1:8" x14ac:dyDescent="0.25">
      <c r="A54" s="15"/>
      <c r="B54" s="35" t="s">
        <v>38</v>
      </c>
      <c r="C54" s="19"/>
      <c r="D54" s="24">
        <v>0</v>
      </c>
      <c r="E54" s="24">
        <v>0</v>
      </c>
      <c r="G54" s="4"/>
      <c r="H54" s="4"/>
    </row>
    <row r="55" spans="1:8" x14ac:dyDescent="0.25">
      <c r="A55" s="15"/>
      <c r="B55" s="35" t="s">
        <v>39</v>
      </c>
      <c r="C55" s="19"/>
      <c r="D55" s="24">
        <v>0</v>
      </c>
      <c r="E55" s="24">
        <v>0</v>
      </c>
      <c r="G55" s="2"/>
      <c r="H55" s="2"/>
    </row>
    <row r="56" spans="1:8" x14ac:dyDescent="0.25">
      <c r="A56" s="15"/>
      <c r="B56" s="31" t="s">
        <v>49</v>
      </c>
      <c r="C56" s="19"/>
      <c r="D56" s="24">
        <v>0</v>
      </c>
      <c r="E56" s="24">
        <v>300000000</v>
      </c>
      <c r="G56" s="2"/>
      <c r="H56" s="2"/>
    </row>
    <row r="57" spans="1:8" x14ac:dyDescent="0.25">
      <c r="A57" s="15"/>
      <c r="B57" s="42" t="s">
        <v>13</v>
      </c>
      <c r="C57" s="42"/>
      <c r="D57" s="18">
        <f>SUM(D58+D61)</f>
        <v>430713516.80000001</v>
      </c>
      <c r="E57" s="18">
        <v>217666319</v>
      </c>
    </row>
    <row r="58" spans="1:8" x14ac:dyDescent="0.25">
      <c r="A58" s="15"/>
      <c r="B58" s="31" t="s">
        <v>40</v>
      </c>
      <c r="C58" s="19"/>
      <c r="D58" s="25">
        <f>D59</f>
        <v>430713516.80000001</v>
      </c>
      <c r="E58" s="24">
        <v>217666319</v>
      </c>
    </row>
    <row r="59" spans="1:8" x14ac:dyDescent="0.25">
      <c r="A59" s="15"/>
      <c r="B59" s="35" t="s">
        <v>38</v>
      </c>
      <c r="C59" s="19"/>
      <c r="D59" s="22">
        <v>430713516.80000001</v>
      </c>
      <c r="E59" s="22">
        <v>217666319</v>
      </c>
    </row>
    <row r="60" spans="1:8" x14ac:dyDescent="0.25">
      <c r="A60" s="15"/>
      <c r="B60" s="35" t="s">
        <v>39</v>
      </c>
      <c r="C60" s="19"/>
      <c r="D60" s="24">
        <v>0</v>
      </c>
      <c r="E60" s="24">
        <v>0</v>
      </c>
    </row>
    <row r="61" spans="1:8" x14ac:dyDescent="0.25">
      <c r="A61" s="15"/>
      <c r="B61" s="31" t="s">
        <v>41</v>
      </c>
      <c r="C61" s="19"/>
      <c r="D61" s="24"/>
      <c r="E61" s="24"/>
    </row>
    <row r="62" spans="1:8" x14ac:dyDescent="0.25">
      <c r="A62" s="41" t="s">
        <v>50</v>
      </c>
      <c r="B62" s="41"/>
      <c r="C62" s="41"/>
      <c r="D62" s="32">
        <f>D52-D57</f>
        <v>-430713516.80000001</v>
      </c>
      <c r="E62" s="32">
        <v>82333681</v>
      </c>
    </row>
    <row r="63" spans="1:8" ht="8.25" customHeight="1" x14ac:dyDescent="0.25">
      <c r="A63" s="37"/>
      <c r="B63" s="37"/>
      <c r="C63" s="37"/>
      <c r="D63" s="37"/>
      <c r="E63" s="33"/>
    </row>
    <row r="64" spans="1:8" ht="30" customHeight="1" x14ac:dyDescent="0.25">
      <c r="A64" s="36" t="s">
        <v>42</v>
      </c>
      <c r="B64" s="36"/>
      <c r="C64" s="36"/>
      <c r="D64" s="27">
        <f>D38+D49+D62</f>
        <v>2284565707.4099994</v>
      </c>
      <c r="E64" s="27">
        <f>E38+E49+E62</f>
        <v>-16172377.429998875</v>
      </c>
    </row>
    <row r="65" spans="1:8" ht="8.25" customHeight="1" x14ac:dyDescent="0.25">
      <c r="A65" s="37"/>
      <c r="B65" s="37"/>
      <c r="C65" s="37"/>
      <c r="D65" s="37"/>
      <c r="E65" s="33"/>
    </row>
    <row r="66" spans="1:8" x14ac:dyDescent="0.25">
      <c r="A66" s="41" t="s">
        <v>43</v>
      </c>
      <c r="B66" s="41"/>
      <c r="C66" s="41"/>
      <c r="D66" s="25">
        <f>E67</f>
        <v>203522811.55999696</v>
      </c>
      <c r="E66" s="24">
        <v>219695188.98999584</v>
      </c>
    </row>
    <row r="67" spans="1:8" x14ac:dyDescent="0.25">
      <c r="A67" s="36" t="s">
        <v>44</v>
      </c>
      <c r="B67" s="36"/>
      <c r="C67" s="36"/>
      <c r="D67" s="32">
        <f>D64+D66</f>
        <v>2488088518.9699965</v>
      </c>
      <c r="E67" s="32">
        <f>E64+E66</f>
        <v>203522811.55999696</v>
      </c>
      <c r="G67" s="5"/>
      <c r="H67" s="5"/>
    </row>
    <row r="68" spans="1:8" x14ac:dyDescent="0.25">
      <c r="A68" s="37"/>
      <c r="B68" s="37"/>
      <c r="C68" s="37"/>
      <c r="D68" s="37"/>
      <c r="E68" s="15"/>
    </row>
    <row r="69" spans="1:8" ht="15" customHeight="1" x14ac:dyDescent="0.25">
      <c r="A69" s="38" t="s">
        <v>45</v>
      </c>
      <c r="B69" s="38"/>
      <c r="C69" s="38"/>
      <c r="D69" s="38"/>
      <c r="E69" s="38"/>
      <c r="F69" s="7"/>
      <c r="G69" s="8"/>
    </row>
    <row r="70" spans="1:8" ht="15.75" customHeight="1" x14ac:dyDescent="0.25">
      <c r="A70" s="38"/>
      <c r="B70" s="38"/>
      <c r="C70" s="38"/>
      <c r="D70" s="38"/>
      <c r="E70" s="38"/>
      <c r="F70" s="8"/>
      <c r="G70" s="8"/>
    </row>
    <row r="71" spans="1:8" ht="15.75" customHeight="1" x14ac:dyDescent="0.25">
      <c r="A71" s="9"/>
      <c r="B71" s="9"/>
      <c r="C71" s="9"/>
      <c r="D71" s="10"/>
      <c r="E71" s="10"/>
    </row>
    <row r="72" spans="1:8" ht="29.25" customHeight="1" x14ac:dyDescent="0.25">
      <c r="A72" s="9"/>
      <c r="B72" s="9"/>
      <c r="C72" s="9"/>
      <c r="D72" s="10"/>
      <c r="E72" s="9"/>
    </row>
    <row r="73" spans="1:8" ht="15.75" customHeight="1" x14ac:dyDescent="0.25">
      <c r="A73" s="9"/>
      <c r="B73" s="9"/>
      <c r="C73" s="9"/>
      <c r="D73" s="9"/>
      <c r="E73" s="9"/>
    </row>
    <row r="74" spans="1:8" ht="15.75" x14ac:dyDescent="0.25">
      <c r="B74" s="6"/>
      <c r="C74" s="6"/>
      <c r="D74" s="6"/>
      <c r="E74" s="6"/>
    </row>
    <row r="75" spans="1:8" x14ac:dyDescent="0.25">
      <c r="B75" s="39"/>
      <c r="C75" s="39"/>
      <c r="D75" s="39"/>
      <c r="E75" s="39"/>
      <c r="F75" s="11"/>
      <c r="G75" s="11"/>
    </row>
    <row r="76" spans="1:8" x14ac:dyDescent="0.25">
      <c r="B76" s="40"/>
      <c r="C76" s="40"/>
      <c r="D76" s="40"/>
      <c r="E76" s="40"/>
      <c r="F76" s="12"/>
      <c r="G76" s="12"/>
    </row>
  </sheetData>
  <mergeCells count="34">
    <mergeCell ref="A40:C40"/>
    <mergeCell ref="A1:E1"/>
    <mergeCell ref="A2:E2"/>
    <mergeCell ref="A4:E4"/>
    <mergeCell ref="A6:C6"/>
    <mergeCell ref="A7:D7"/>
    <mergeCell ref="A8:C8"/>
    <mergeCell ref="B9:C9"/>
    <mergeCell ref="B17:C17"/>
    <mergeCell ref="B18:C18"/>
    <mergeCell ref="B21:C21"/>
    <mergeCell ref="A38:C38"/>
    <mergeCell ref="B25:C25"/>
    <mergeCell ref="B19:C19"/>
    <mergeCell ref="A3:E3"/>
    <mergeCell ref="A66:C66"/>
    <mergeCell ref="B41:C41"/>
    <mergeCell ref="B45:C45"/>
    <mergeCell ref="A49:C49"/>
    <mergeCell ref="A50:D50"/>
    <mergeCell ref="A51:C51"/>
    <mergeCell ref="B52:C52"/>
    <mergeCell ref="B57:C57"/>
    <mergeCell ref="A62:C62"/>
    <mergeCell ref="A63:D63"/>
    <mergeCell ref="A64:C64"/>
    <mergeCell ref="A65:D65"/>
    <mergeCell ref="B42:C42"/>
    <mergeCell ref="B46:C46"/>
    <mergeCell ref="A67:C67"/>
    <mergeCell ref="A68:D68"/>
    <mergeCell ref="A69:E70"/>
    <mergeCell ref="B75:E75"/>
    <mergeCell ref="B76:E76"/>
  </mergeCells>
  <conditionalFormatting sqref="D26:D27">
    <cfRule type="cellIs" dxfId="2" priority="3" operator="equal">
      <formula>0</formula>
    </cfRule>
  </conditionalFormatting>
  <conditionalFormatting sqref="D22:E24">
    <cfRule type="cellIs" dxfId="1" priority="2" operator="equal">
      <formula>0</formula>
    </cfRule>
  </conditionalFormatting>
  <conditionalFormatting sqref="E26:E28 D30:E30">
    <cfRule type="cellIs" dxfId="0" priority="1" operator="equal">
      <formula>0</formula>
    </cfRule>
  </conditionalFormatting>
  <dataValidations count="2">
    <dataValidation type="decimal" operator="greaterThanOrEqual" allowBlank="1" showInputMessage="1" showErrorMessage="1" sqref="D10:E18 D22:E24 D26:E30">
      <formula1>0</formula1>
    </dataValidation>
    <dataValidation type="decimal" allowBlank="1" showInputMessage="1" showErrorMessage="1" sqref="D48">
      <formula1>-20000000000</formula1>
      <formula2>20000000000</formula2>
    </dataValidation>
  </dataValidations>
  <printOptions horizontalCentered="1"/>
  <pageMargins left="0.11811023622047245" right="0.11811023622047245" top="0.55118110236220474" bottom="0.15748031496062992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2025-06-03T19:50:56Z</cp:lastPrinted>
  <dcterms:created xsi:type="dcterms:W3CDTF">2024-07-23T19:59:50Z</dcterms:created>
  <dcterms:modified xsi:type="dcterms:W3CDTF">2025-10-21T17:00:48Z</dcterms:modified>
</cp:coreProperties>
</file>