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0050"/>
  </bookViews>
  <sheets>
    <sheet name="Septiembre 202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7" i="1" l="1"/>
  <c r="D56" i="1" s="1"/>
  <c r="E56" i="1"/>
  <c r="D52" i="1"/>
  <c r="D51" i="1" s="1"/>
  <c r="E51" i="1"/>
  <c r="E61" i="1" s="1"/>
  <c r="E44" i="1"/>
  <c r="D44" i="1"/>
  <c r="D43" i="1"/>
  <c r="D40" i="1" s="1"/>
  <c r="E40" i="1"/>
  <c r="E48" i="1" s="1"/>
  <c r="E20" i="1"/>
  <c r="D20" i="1"/>
  <c r="E8" i="1"/>
  <c r="E37" i="1" s="1"/>
  <c r="E63" i="1" s="1"/>
  <c r="E66" i="1" s="1"/>
  <c r="D65" i="1" s="1"/>
  <c r="D8" i="1"/>
  <c r="D48" i="1" l="1"/>
  <c r="D37" i="1"/>
  <c r="D61" i="1"/>
  <c r="D63" i="1" l="1"/>
  <c r="D66" i="1" s="1"/>
</calcChain>
</file>

<file path=xl/sharedStrings.xml><?xml version="1.0" encoding="utf-8"?>
<sst xmlns="http://schemas.openxmlformats.org/spreadsheetml/2006/main" count="65" uniqueCount="57">
  <si>
    <t>Municipio de Guadalajara</t>
  </si>
  <si>
    <t>Concepto</t>
  </si>
  <si>
    <t>Enero a Diciembre 2023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</si>
  <si>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</si>
  <si>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</si>
  <si>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</si>
  <si>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</si>
  <si>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</si>
  <si>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</si>
  <si>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</si>
  <si>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</si>
  <si>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</si>
  <si>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</si>
  <si>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Aportaciones, Convenios, incentivos derivados de la colaboraciónfiscal, fondos distintos de aportaciones, transferencias, asignaciones, subsidios y subvenciones y penrsiones y Jubilaciones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</si>
  <si>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</si>
  <si>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</si>
  <si>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</si>
  <si>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</si>
  <si>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</si>
  <si>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</si>
  <si>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</si>
  <si>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</si>
  <si>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</si>
  <si>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</si>
  <si>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</si>
  <si>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</si>
  <si>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</si>
  <si>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</si>
  <si>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</si>
  <si>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</si>
  <si>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</si>
  <si>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</si>
  <si>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</si>
  <si>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</si>
  <si>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</si>
  <si>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</si>
  <si>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</si>
  <si>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</si>
  <si>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</si>
  <si>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</si>
  <si>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</si>
  <si>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</si>
  <si>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</si>
  <si>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</si>
  <si>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</si>
  <si>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</si>
  <si>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</si>
  <si>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</si>
  <si>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</si>
  <si>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</si>
  <si>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</si>
  <si>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</si>
  <si>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Mtro. Luis García Sotelo</t>
  </si>
  <si>
    <t xml:space="preserve">Tesorero Municipal </t>
  </si>
  <si>
    <t xml:space="preserve">Estado de Flujos de Efectivo  LGCG </t>
  </si>
  <si>
    <t>Del 01 de enero al 30 de Septiembre de 2024</t>
  </si>
  <si>
    <t>Enero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</si>
</sst>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12"/>
      <color theme="1"/>
      <name val="Calibri Light"/>
      <family val="2"/>
    </font>
    <font>
      <b/>
      <sz val="10"/>
      <color indexed="8"/>
      <name val="Arial"/>
      <family val="2"/>
    </font>
    <font>
      <i/>
      <sz val="11"/>
      <color theme="1"/>
      <name val="Calibri Light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5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0" applyNumberFormat="1" applyFont="1"/>
    <xf numFmtId="43" fontId="3" fillId="0" borderId="0" xfId="1" applyFont="1"/>
    <xf numFmtId="43" fontId="4" fillId="0" borderId="0" xfId="1" applyFont="1"/>
    <xf numFmtId="0" fontId="5" fillId="0" borderId="0" xfId="0" applyFont="1"/>
    <xf numFmtId="43" fontId="5" fillId="0" borderId="0" xfId="1" applyFont="1" applyFill="1"/>
    <xf numFmtId="43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Alignment="1">
      <alignment wrapText="1"/>
    </xf>
    <xf numFmtId="43" fontId="7" fillId="0" borderId="0" xfId="0" applyNumberFormat="1" applyFont="1" applyAlignment="1">
      <alignment wrapText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Alignment="1"/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justify" vertical="center"/>
    </xf>
    <xf numFmtId="0" fontId="12" fillId="2" borderId="16" xfId="0" applyFont="1" applyFill="1" applyBorder="1" applyAlignment="1">
      <alignment horizontal="justify" vertical="center"/>
    </xf>
    <xf numFmtId="0" fontId="12" fillId="2" borderId="17" xfId="0" applyFont="1" applyFill="1" applyBorder="1" applyAlignment="1">
      <alignment horizontal="justify" vertical="center"/>
    </xf>
    <xf numFmtId="0" fontId="13" fillId="2" borderId="9" xfId="0" applyFont="1" applyFill="1" applyBorder="1" applyAlignment="1">
      <alignment horizontal="justify" vertical="center"/>
    </xf>
    <xf numFmtId="0" fontId="13" fillId="2" borderId="10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justify" vertical="center"/>
    </xf>
    <xf numFmtId="0" fontId="12" fillId="2" borderId="11" xfId="0" applyFont="1" applyFill="1" applyBorder="1" applyAlignment="1">
      <alignment horizontal="justify" vertical="center"/>
    </xf>
    <xf numFmtId="0" fontId="12" fillId="2" borderId="9" xfId="0" applyFont="1" applyFill="1" applyBorder="1" applyAlignment="1">
      <alignment horizontal="justify" vertical="center"/>
    </xf>
    <xf numFmtId="164" fontId="13" fillId="2" borderId="10" xfId="1" applyNumberFormat="1" applyFont="1" applyFill="1" applyBorder="1" applyAlignment="1">
      <alignment horizontal="right" vertical="center"/>
    </xf>
    <xf numFmtId="164" fontId="13" fillId="2" borderId="11" xfId="1" applyNumberFormat="1" applyFont="1" applyFill="1" applyBorder="1" applyAlignment="1">
      <alignment horizontal="right" vertical="center"/>
    </xf>
    <xf numFmtId="0" fontId="12" fillId="2" borderId="9" xfId="0" applyFont="1" applyFill="1" applyBorder="1"/>
    <xf numFmtId="0" fontId="12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/>
    <xf numFmtId="164" fontId="14" fillId="2" borderId="10" xfId="1" applyNumberFormat="1" applyFont="1" applyFill="1" applyBorder="1" applyAlignment="1" applyProtection="1">
      <alignment horizontal="right" vertical="center"/>
    </xf>
    <xf numFmtId="164" fontId="14" fillId="2" borderId="11" xfId="1" applyNumberFormat="1" applyFont="1" applyFill="1" applyBorder="1" applyAlignment="1" applyProtection="1">
      <alignment horizontal="right" vertical="center"/>
    </xf>
    <xf numFmtId="0" fontId="12" fillId="2" borderId="9" xfId="0" applyFont="1" applyFill="1" applyBorder="1" applyAlignment="1">
      <alignment horizontal="left" vertical="center"/>
    </xf>
    <xf numFmtId="164" fontId="12" fillId="2" borderId="11" xfId="1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center" wrapText="1"/>
    </xf>
    <xf numFmtId="164" fontId="12" fillId="2" borderId="10" xfId="1" applyNumberFormat="1" applyFont="1" applyFill="1" applyBorder="1"/>
    <xf numFmtId="164" fontId="12" fillId="2" borderId="11" xfId="1" applyNumberFormat="1" applyFont="1" applyFill="1" applyBorder="1"/>
    <xf numFmtId="0" fontId="12" fillId="2" borderId="10" xfId="0" applyFont="1" applyFill="1" applyBorder="1" applyAlignment="1">
      <alignment horizontal="justify" vertical="center" wrapText="1"/>
    </xf>
    <xf numFmtId="164" fontId="12" fillId="2" borderId="10" xfId="1" applyNumberFormat="1" applyFont="1" applyFill="1" applyBorder="1" applyAlignment="1">
      <alignment horizontal="right" vertical="top"/>
    </xf>
    <xf numFmtId="164" fontId="15" fillId="2" borderId="10" xfId="1" applyNumberFormat="1" applyFont="1" applyFill="1" applyBorder="1" applyAlignment="1">
      <alignment horizontal="right" vertical="center"/>
    </xf>
    <xf numFmtId="0" fontId="16" fillId="2" borderId="9" xfId="0" applyFont="1" applyFill="1" applyBorder="1" applyAlignment="1">
      <alignment horizontal="justify" vertical="center"/>
    </xf>
    <xf numFmtId="0" fontId="16" fillId="2" borderId="10" xfId="0" applyFont="1" applyFill="1" applyBorder="1" applyAlignment="1">
      <alignment horizontal="justify" vertical="center"/>
    </xf>
    <xf numFmtId="164" fontId="16" fillId="2" borderId="10" xfId="1" applyNumberFormat="1" applyFont="1" applyFill="1" applyBorder="1" applyAlignment="1">
      <alignment horizontal="right" vertical="center" wrapText="1"/>
    </xf>
    <xf numFmtId="164" fontId="16" fillId="2" borderId="11" xfId="1" applyNumberFormat="1" applyFont="1" applyFill="1" applyBorder="1" applyAlignment="1">
      <alignment horizontal="right" vertical="center" wrapText="1"/>
    </xf>
    <xf numFmtId="165" fontId="12" fillId="2" borderId="9" xfId="0" applyNumberFormat="1" applyFont="1" applyFill="1" applyBorder="1" applyAlignment="1">
      <alignment horizontal="right" vertical="center"/>
    </xf>
    <xf numFmtId="165" fontId="12" fillId="2" borderId="10" xfId="0" applyNumberFormat="1" applyFont="1" applyFill="1" applyBorder="1" applyAlignment="1">
      <alignment horizontal="right" vertical="center"/>
    </xf>
    <xf numFmtId="164" fontId="12" fillId="2" borderId="10" xfId="1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left" vertical="center"/>
    </xf>
    <xf numFmtId="164" fontId="16" fillId="2" borderId="10" xfId="1" applyNumberFormat="1" applyFont="1" applyFill="1" applyBorder="1" applyAlignment="1">
      <alignment horizontal="right" vertical="center"/>
    </xf>
    <xf numFmtId="164" fontId="16" fillId="2" borderId="11" xfId="1" applyNumberFormat="1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justify" vertical="center"/>
    </xf>
    <xf numFmtId="0" fontId="12" fillId="2" borderId="10" xfId="0" applyFont="1" applyFill="1" applyBorder="1" applyAlignment="1">
      <alignment horizontal="justify" vertical="center"/>
    </xf>
    <xf numFmtId="164" fontId="12" fillId="2" borderId="11" xfId="0" applyNumberFormat="1" applyFont="1" applyFill="1" applyBorder="1" applyAlignment="1">
      <alignment horizontal="justify" vertical="center"/>
    </xf>
    <xf numFmtId="4" fontId="12" fillId="2" borderId="10" xfId="0" applyNumberFormat="1" applyFont="1" applyFill="1" applyBorder="1" applyAlignment="1">
      <alignment horizontal="justify" vertical="center"/>
    </xf>
    <xf numFmtId="0" fontId="16" fillId="2" borderId="9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164" fontId="12" fillId="2" borderId="10" xfId="1" applyNumberFormat="1" applyFont="1" applyFill="1" applyBorder="1" applyAlignment="1">
      <alignment horizontal="right"/>
    </xf>
    <xf numFmtId="164" fontId="12" fillId="2" borderId="11" xfId="1" applyNumberFormat="1" applyFont="1" applyFill="1" applyBorder="1" applyAlignment="1">
      <alignment horizontal="right"/>
    </xf>
    <xf numFmtId="0" fontId="12" fillId="2" borderId="12" xfId="0" applyFont="1" applyFill="1" applyBorder="1" applyAlignment="1">
      <alignment horizontal="justify" vertical="center"/>
    </xf>
    <xf numFmtId="0" fontId="12" fillId="2" borderId="13" xfId="0" applyFont="1" applyFill="1" applyBorder="1" applyAlignment="1">
      <alignment horizontal="justify" vertical="center"/>
    </xf>
    <xf numFmtId="0" fontId="12" fillId="2" borderId="14" xfId="0" applyFont="1" applyFill="1" applyBorder="1" applyAlignment="1">
      <alignment horizontal="justify"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4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15174</xdr:rowOff>
    </xdr:from>
    <xdr:to>
      <xdr:col>1</xdr:col>
      <xdr:colOff>469323</xdr:colOff>
      <xdr:row>4</xdr:row>
      <xdr:rowOff>333375</xdr:rowOff>
    </xdr:to>
    <xdr:pic>
      <xdr:nvPicPr>
        <xdr:cNvPr id="2" name="1 Imagen" descr="logo.admin.bmp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8576" y="15174"/>
          <a:ext cx="774122" cy="90875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2076450</xdr:colOff>
      <xdr:row>74</xdr:row>
      <xdr:rowOff>0</xdr:rowOff>
    </xdr:from>
    <xdr:to>
      <xdr:col>3</xdr:col>
      <xdr:colOff>352425</xdr:colOff>
      <xdr:row>74</xdr:row>
      <xdr:rowOff>1</xdr:rowOff>
    </xdr:to>
    <xdr:cxnSp macro="">
      <xdr:nvCxnSpPr>
        <xdr:cNvPr id="3" name="2 Conector recto"/>
        <xdr:cNvCxnSpPr/>
      </xdr:nvCxnSpPr>
      <xdr:spPr>
        <a:xfrm flipV="1">
          <a:off x="2409825" y="15925800"/>
          <a:ext cx="219075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OS%20FINANCIEROS%20LGCG%20PRIMER%20TRIMESTRE%202024\Estado%20de%20Flujo%20de%20Efectivo%202do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 Marzo 2024"/>
      <sheetName val="Marzo 2024"/>
      <sheetName val="Hoja1"/>
      <sheetName val="FLujo de efectivo"/>
      <sheetName val="Hoja2"/>
      <sheetName val="Hoja3"/>
    </sheetNames>
    <sheetDataSet>
      <sheetData sheetId="0"/>
      <sheetData sheetId="1">
        <row r="33">
          <cell r="B33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GridLines="0" tabSelected="1" workbookViewId="0">
      <selection activeCell="G16" sqref="G16"/>
    </sheetView>
  </sheetViews>
  <sheetFormatPr baseColWidth="10" defaultRowHeight="15" x14ac:dyDescent="0.25"/>
  <cols>
    <col min="1" max="1" width="5" style="1" customWidth="1"/>
    <col min="2" max="2" width="40.85546875" style="1" customWidth="1"/>
    <col min="3" max="3" width="17.85546875" style="1" customWidth="1"/>
    <col min="4" max="4" width="20.42578125" style="1" bestFit="1" customWidth="1"/>
    <col min="5" max="5" width="19.42578125" style="1" customWidth="1"/>
    <col min="6" max="6" width="14.85546875" style="1" bestFit="1" customWidth="1"/>
    <col min="7" max="7" width="18.5703125" style="1" bestFit="1" customWidth="1"/>
    <col min="8" max="8" width="14.28515625" style="1" customWidth="1"/>
    <col min="9" max="16384" width="11.42578125" style="1"/>
  </cols>
  <sheetData>
    <row r="1" spans="1:7" ht="15.75" x14ac:dyDescent="0.25">
      <c r="A1" s="17" t="s">
        <v>0</v>
      </c>
      <c r="B1" s="18"/>
      <c r="C1" s="18"/>
      <c r="D1" s="18"/>
      <c r="E1" s="19"/>
    </row>
    <row r="2" spans="1:7" ht="15.75" x14ac:dyDescent="0.25">
      <c r="A2" s="20" t="s">
        <v>54</v>
      </c>
      <c r="B2" s="21"/>
      <c r="C2" s="21"/>
      <c r="D2" s="21"/>
      <c r="E2" s="22"/>
    </row>
    <row r="3" spans="1:7" ht="15" customHeight="1" x14ac:dyDescent="0.25">
      <c r="A3" s="20" t="s">
        <v>55</v>
      </c>
      <c r="B3" s="21"/>
      <c r="C3" s="21"/>
      <c r="D3" s="21"/>
      <c r="E3" s="22"/>
    </row>
    <row r="4" spans="1:7" ht="15.75" hidden="1" x14ac:dyDescent="0.25">
      <c r="A4" s="23"/>
      <c r="B4" s="24"/>
      <c r="C4" s="24"/>
      <c r="D4" s="24"/>
      <c r="E4" s="25"/>
    </row>
    <row r="5" spans="1:7" ht="32.25" thickBot="1" x14ac:dyDescent="0.3">
      <c r="A5" s="73" t="s">
        <v>1</v>
      </c>
      <c r="B5" s="74"/>
      <c r="C5" s="74"/>
      <c r="D5" s="26" t="s">
        <v>56</v>
      </c>
      <c r="E5" s="27" t="s">
        <v>2</v>
      </c>
    </row>
    <row r="6" spans="1:7" x14ac:dyDescent="0.25">
      <c r="A6" s="28"/>
      <c r="B6" s="29"/>
      <c r="C6" s="29"/>
      <c r="D6" s="29"/>
      <c r="E6" s="30"/>
    </row>
    <row r="7" spans="1:7" x14ac:dyDescent="0.25">
      <c r="A7" s="31" t="s">
        <v>3</v>
      </c>
      <c r="B7" s="32"/>
      <c r="C7" s="32"/>
      <c r="D7" s="33"/>
      <c r="E7" s="34"/>
    </row>
    <row r="8" spans="1:7" x14ac:dyDescent="0.25">
      <c r="A8" s="35"/>
      <c r="B8" s="32" t="s">
        <v>4</v>
      </c>
      <c r="C8" s="32"/>
      <c r="D8" s="36">
        <f>SUM(D9:D19)</f>
        <v>9190692477.2199993</v>
      </c>
      <c r="E8" s="37">
        <f>SUM(E9:E19)</f>
        <v>11282477811.849998</v>
      </c>
      <c r="G8" s="2"/>
    </row>
    <row r="9" spans="1:7" x14ac:dyDescent="0.25">
      <c r="A9" s="38"/>
      <c r="B9" s="39" t="s">
        <v>5</v>
      </c>
      <c r="C9" s="40"/>
      <c r="D9" s="41">
        <v>2514000588.4499998</v>
      </c>
      <c r="E9" s="42">
        <v>2688952449.8499999</v>
      </c>
      <c r="G9" s="3"/>
    </row>
    <row r="10" spans="1:7" ht="28.5" x14ac:dyDescent="0.25">
      <c r="A10" s="43"/>
      <c r="B10" s="39" t="s">
        <v>6</v>
      </c>
      <c r="C10" s="40"/>
      <c r="D10" s="41">
        <v>0</v>
      </c>
      <c r="E10" s="44">
        <v>0</v>
      </c>
    </row>
    <row r="11" spans="1:7" x14ac:dyDescent="0.25">
      <c r="A11" s="43"/>
      <c r="B11" s="39" t="s">
        <v>7</v>
      </c>
      <c r="C11" s="40"/>
      <c r="D11" s="41">
        <v>413506.61</v>
      </c>
      <c r="E11" s="42">
        <v>490355.75</v>
      </c>
    </row>
    <row r="12" spans="1:7" x14ac:dyDescent="0.25">
      <c r="A12" s="43"/>
      <c r="B12" s="39" t="s">
        <v>8</v>
      </c>
      <c r="C12" s="40"/>
      <c r="D12" s="41">
        <v>1131579306.1800001</v>
      </c>
      <c r="E12" s="42">
        <v>1374889925.6400001</v>
      </c>
    </row>
    <row r="13" spans="1:7" x14ac:dyDescent="0.25">
      <c r="A13" s="43"/>
      <c r="B13" s="39" t="s">
        <v>9</v>
      </c>
      <c r="C13" s="40"/>
      <c r="D13" s="41">
        <v>130320606.22</v>
      </c>
      <c r="E13" s="42">
        <v>189903075.27000001</v>
      </c>
    </row>
    <row r="14" spans="1:7" x14ac:dyDescent="0.25">
      <c r="A14" s="43"/>
      <c r="B14" s="39" t="s">
        <v>10</v>
      </c>
      <c r="C14" s="40"/>
      <c r="D14" s="41">
        <v>92753043.390000001</v>
      </c>
      <c r="E14" s="42">
        <v>150724855.72999999</v>
      </c>
    </row>
    <row r="15" spans="1:7" x14ac:dyDescent="0.25">
      <c r="A15" s="43"/>
      <c r="B15" s="39" t="s">
        <v>11</v>
      </c>
      <c r="C15" s="40"/>
      <c r="D15" s="41">
        <v>0</v>
      </c>
      <c r="E15" s="44">
        <v>0</v>
      </c>
    </row>
    <row r="16" spans="1:7" ht="29.25" customHeight="1" x14ac:dyDescent="0.25">
      <c r="A16" s="43"/>
      <c r="B16" s="45" t="s">
        <v>12</v>
      </c>
      <c r="C16" s="45"/>
      <c r="D16" s="41">
        <v>0</v>
      </c>
      <c r="E16" s="44">
        <v>0</v>
      </c>
    </row>
    <row r="17" spans="1:5" ht="59.25" customHeight="1" x14ac:dyDescent="0.25">
      <c r="A17" s="43"/>
      <c r="B17" s="46" t="s">
        <v>13</v>
      </c>
      <c r="C17" s="46"/>
      <c r="D17" s="41">
        <v>5321531961.1499996</v>
      </c>
      <c r="E17" s="42">
        <v>6877031408.5600004</v>
      </c>
    </row>
    <row r="18" spans="1:5" ht="28.5" x14ac:dyDescent="0.25">
      <c r="A18" s="43"/>
      <c r="B18" s="39" t="s">
        <v>14</v>
      </c>
      <c r="C18" s="40"/>
      <c r="D18" s="47">
        <v>0</v>
      </c>
      <c r="E18" s="48">
        <v>0</v>
      </c>
    </row>
    <row r="19" spans="1:5" x14ac:dyDescent="0.25">
      <c r="A19" s="43"/>
      <c r="B19" s="39" t="s">
        <v>15</v>
      </c>
      <c r="C19" s="40"/>
      <c r="D19" s="47">
        <v>93465.22</v>
      </c>
      <c r="E19" s="48">
        <v>485741.05</v>
      </c>
    </row>
    <row r="20" spans="1:5" x14ac:dyDescent="0.25">
      <c r="A20" s="35"/>
      <c r="B20" s="32" t="s">
        <v>16</v>
      </c>
      <c r="C20" s="32"/>
      <c r="D20" s="36">
        <f>SUM(D21:D36)</f>
        <v>7228753037.25</v>
      </c>
      <c r="E20" s="37">
        <f>SUM(E21:E36)</f>
        <v>11889119784.030003</v>
      </c>
    </row>
    <row r="21" spans="1:5" x14ac:dyDescent="0.25">
      <c r="A21" s="35"/>
      <c r="B21" s="49" t="s">
        <v>17</v>
      </c>
      <c r="C21" s="40"/>
      <c r="D21" s="41">
        <v>3604160292.8299999</v>
      </c>
      <c r="E21" s="42">
        <v>4896167882.4099998</v>
      </c>
    </row>
    <row r="22" spans="1:5" x14ac:dyDescent="0.25">
      <c r="A22" s="35"/>
      <c r="B22" s="49" t="s">
        <v>18</v>
      </c>
      <c r="C22" s="40"/>
      <c r="D22" s="41">
        <v>414974917.76999998</v>
      </c>
      <c r="E22" s="42">
        <v>480930495.55000001</v>
      </c>
    </row>
    <row r="23" spans="1:5" x14ac:dyDescent="0.25">
      <c r="A23" s="35"/>
      <c r="B23" s="49" t="s">
        <v>19</v>
      </c>
      <c r="C23" s="40"/>
      <c r="D23" s="41">
        <v>1940479474.78</v>
      </c>
      <c r="E23" s="42">
        <v>2602374757.6999998</v>
      </c>
    </row>
    <row r="24" spans="1:5" ht="28.5" x14ac:dyDescent="0.25">
      <c r="A24" s="35"/>
      <c r="B24" s="49" t="s">
        <v>20</v>
      </c>
      <c r="C24" s="40"/>
      <c r="D24" s="41">
        <v>0</v>
      </c>
      <c r="E24" s="44">
        <v>0</v>
      </c>
    </row>
    <row r="25" spans="1:5" x14ac:dyDescent="0.25">
      <c r="A25" s="35"/>
      <c r="B25" s="49" t="s">
        <v>21</v>
      </c>
      <c r="C25" s="40"/>
      <c r="D25" s="41">
        <v>628643354.92999995</v>
      </c>
      <c r="E25" s="42">
        <v>849076442.03999996</v>
      </c>
    </row>
    <row r="26" spans="1:5" x14ac:dyDescent="0.25">
      <c r="A26" s="35"/>
      <c r="B26" s="49" t="s">
        <v>22</v>
      </c>
      <c r="C26" s="40"/>
      <c r="D26" s="41">
        <v>50933385.399999999</v>
      </c>
      <c r="E26" s="42">
        <v>60093430.509999998</v>
      </c>
    </row>
    <row r="27" spans="1:5" x14ac:dyDescent="0.25">
      <c r="A27" s="35"/>
      <c r="B27" s="49" t="s">
        <v>23</v>
      </c>
      <c r="C27" s="40"/>
      <c r="D27" s="41">
        <v>187321008.16999999</v>
      </c>
      <c r="E27" s="42">
        <v>220221846.52000001</v>
      </c>
    </row>
    <row r="28" spans="1:5" x14ac:dyDescent="0.25">
      <c r="A28" s="35"/>
      <c r="B28" s="49" t="s">
        <v>24</v>
      </c>
      <c r="C28" s="40"/>
      <c r="D28" s="41">
        <v>0</v>
      </c>
      <c r="E28" s="42">
        <v>0</v>
      </c>
    </row>
    <row r="29" spans="1:5" ht="28.5" x14ac:dyDescent="0.25">
      <c r="A29" s="35"/>
      <c r="B29" s="49" t="s">
        <v>25</v>
      </c>
      <c r="C29" s="40"/>
      <c r="D29" s="41">
        <v>134897517.22999999</v>
      </c>
      <c r="E29" s="42">
        <v>160410232.59</v>
      </c>
    </row>
    <row r="30" spans="1:5" x14ac:dyDescent="0.25">
      <c r="A30" s="35"/>
      <c r="B30" s="49" t="s">
        <v>26</v>
      </c>
      <c r="C30" s="40"/>
      <c r="D30" s="41">
        <v>0</v>
      </c>
      <c r="E30" s="44">
        <v>0</v>
      </c>
    </row>
    <row r="31" spans="1:5" x14ac:dyDescent="0.25">
      <c r="A31" s="35"/>
      <c r="B31" s="49" t="s">
        <v>27</v>
      </c>
      <c r="C31" s="40"/>
      <c r="D31" s="41">
        <v>0</v>
      </c>
      <c r="E31" s="42">
        <v>372645.92</v>
      </c>
    </row>
    <row r="32" spans="1:5" x14ac:dyDescent="0.25">
      <c r="A32" s="35"/>
      <c r="B32" s="49" t="s">
        <v>28</v>
      </c>
      <c r="C32" s="40"/>
      <c r="D32" s="41">
        <v>0</v>
      </c>
      <c r="E32" s="44">
        <v>0</v>
      </c>
    </row>
    <row r="33" spans="1:8" x14ac:dyDescent="0.25">
      <c r="A33" s="35"/>
      <c r="B33" s="49" t="s">
        <v>29</v>
      </c>
      <c r="C33" s="40"/>
      <c r="D33" s="41">
        <v>0</v>
      </c>
      <c r="E33" s="44">
        <v>0</v>
      </c>
    </row>
    <row r="34" spans="1:8" x14ac:dyDescent="0.25">
      <c r="A34" s="35"/>
      <c r="B34" s="49" t="s">
        <v>30</v>
      </c>
      <c r="C34" s="40"/>
      <c r="D34" s="41">
        <v>0</v>
      </c>
      <c r="E34" s="44">
        <v>0</v>
      </c>
    </row>
    <row r="35" spans="1:8" x14ac:dyDescent="0.25">
      <c r="A35" s="35"/>
      <c r="B35" s="49" t="s">
        <v>31</v>
      </c>
      <c r="C35" s="40"/>
      <c r="D35" s="50">
        <v>0</v>
      </c>
      <c r="E35" s="44">
        <v>0</v>
      </c>
    </row>
    <row r="36" spans="1:8" x14ac:dyDescent="0.25">
      <c r="A36" s="35"/>
      <c r="B36" s="49" t="s">
        <v>32</v>
      </c>
      <c r="C36" s="40"/>
      <c r="D36" s="51">
        <v>267343086.13999999</v>
      </c>
      <c r="E36" s="44">
        <v>2619472050.79</v>
      </c>
    </row>
    <row r="37" spans="1:8" x14ac:dyDescent="0.25">
      <c r="A37" s="52" t="s">
        <v>33</v>
      </c>
      <c r="B37" s="53"/>
      <c r="C37" s="53"/>
      <c r="D37" s="54">
        <f>D8-D20</f>
        <v>1961939439.9699993</v>
      </c>
      <c r="E37" s="55">
        <f>E8-E20</f>
        <v>-606641972.18000412</v>
      </c>
    </row>
    <row r="38" spans="1:8" x14ac:dyDescent="0.25">
      <c r="A38" s="56"/>
      <c r="B38" s="57"/>
      <c r="C38" s="57"/>
      <c r="D38" s="58"/>
      <c r="E38" s="44"/>
    </row>
    <row r="39" spans="1:8" x14ac:dyDescent="0.25">
      <c r="A39" s="31" t="s">
        <v>34</v>
      </c>
      <c r="B39" s="32"/>
      <c r="C39" s="32"/>
      <c r="D39" s="54"/>
      <c r="E39" s="55"/>
    </row>
    <row r="40" spans="1:8" x14ac:dyDescent="0.25">
      <c r="A40" s="35"/>
      <c r="B40" s="32" t="s">
        <v>4</v>
      </c>
      <c r="C40" s="32"/>
      <c r="D40" s="36">
        <f>SUM(D41:D43)</f>
        <v>0</v>
      </c>
      <c r="E40" s="37">
        <f>SUM(E41:E43)</f>
        <v>541195570.25</v>
      </c>
    </row>
    <row r="41" spans="1:8" x14ac:dyDescent="0.25">
      <c r="A41" s="35"/>
      <c r="B41" s="59" t="s">
        <v>35</v>
      </c>
      <c r="C41" s="40"/>
      <c r="D41" s="47">
        <v>0</v>
      </c>
      <c r="E41" s="44">
        <v>541195570.25</v>
      </c>
    </row>
    <row r="42" spans="1:8" x14ac:dyDescent="0.25">
      <c r="A42" s="35"/>
      <c r="B42" s="33" t="s">
        <v>36</v>
      </c>
      <c r="C42" s="40"/>
      <c r="D42" s="47">
        <v>0</v>
      </c>
      <c r="E42" s="44">
        <v>0</v>
      </c>
    </row>
    <row r="43" spans="1:8" x14ac:dyDescent="0.25">
      <c r="A43" s="35"/>
      <c r="B43" s="33" t="s">
        <v>37</v>
      </c>
      <c r="C43" s="40"/>
      <c r="D43" s="41">
        <f>+'[1]Marzo 2024'!B33</f>
        <v>0</v>
      </c>
      <c r="E43" s="44">
        <v>0</v>
      </c>
    </row>
    <row r="44" spans="1:8" x14ac:dyDescent="0.25">
      <c r="A44" s="35"/>
      <c r="B44" s="32" t="s">
        <v>16</v>
      </c>
      <c r="C44" s="32"/>
      <c r="D44" s="36">
        <f>SUM(D45:D47)</f>
        <v>1740557897.739995</v>
      </c>
      <c r="E44" s="37">
        <f>SUM(E45:E47)</f>
        <v>196706399.03</v>
      </c>
    </row>
    <row r="45" spans="1:8" ht="28.5" x14ac:dyDescent="0.25">
      <c r="A45" s="35"/>
      <c r="B45" s="33" t="s">
        <v>35</v>
      </c>
      <c r="C45" s="40"/>
      <c r="D45" s="47">
        <v>1466624046.1700001</v>
      </c>
      <c r="E45" s="48">
        <v>0</v>
      </c>
    </row>
    <row r="46" spans="1:8" x14ac:dyDescent="0.25">
      <c r="A46" s="35"/>
      <c r="B46" s="33" t="s">
        <v>36</v>
      </c>
      <c r="C46" s="40"/>
      <c r="D46" s="47">
        <v>161125645.46000001</v>
      </c>
      <c r="E46" s="48">
        <v>165575867.21000001</v>
      </c>
    </row>
    <row r="47" spans="1:8" x14ac:dyDescent="0.25">
      <c r="A47" s="35"/>
      <c r="B47" s="33" t="s">
        <v>38</v>
      </c>
      <c r="C47" s="40"/>
      <c r="D47" s="47">
        <v>112808206.10999493</v>
      </c>
      <c r="E47" s="48">
        <v>31130531.82</v>
      </c>
    </row>
    <row r="48" spans="1:8" x14ac:dyDescent="0.25">
      <c r="A48" s="52" t="s">
        <v>39</v>
      </c>
      <c r="B48" s="53"/>
      <c r="C48" s="53"/>
      <c r="D48" s="60">
        <f>D40-D44</f>
        <v>-1740557897.739995</v>
      </c>
      <c r="E48" s="61">
        <f>E40-E44</f>
        <v>344489171.22000003</v>
      </c>
      <c r="G48" s="4"/>
      <c r="H48" s="4"/>
    </row>
    <row r="49" spans="1:8" x14ac:dyDescent="0.25">
      <c r="A49" s="62"/>
      <c r="B49" s="63"/>
      <c r="C49" s="63"/>
      <c r="D49" s="63"/>
      <c r="E49" s="64"/>
      <c r="G49" s="4"/>
      <c r="H49" s="4"/>
    </row>
    <row r="50" spans="1:8" x14ac:dyDescent="0.25">
      <c r="A50" s="31" t="s">
        <v>40</v>
      </c>
      <c r="B50" s="32"/>
      <c r="C50" s="32"/>
      <c r="D50" s="65"/>
      <c r="E50" s="64"/>
      <c r="G50" s="4"/>
      <c r="H50" s="4"/>
    </row>
    <row r="51" spans="1:8" x14ac:dyDescent="0.25">
      <c r="A51" s="35"/>
      <c r="B51" s="32" t="s">
        <v>4</v>
      </c>
      <c r="C51" s="32"/>
      <c r="D51" s="36">
        <f>SUM(D52+D55)</f>
        <v>0</v>
      </c>
      <c r="E51" s="37">
        <f>SUM(E52+E55)</f>
        <v>705979578.01999998</v>
      </c>
      <c r="G51" s="4"/>
      <c r="H51" s="4"/>
    </row>
    <row r="52" spans="1:8" x14ac:dyDescent="0.25">
      <c r="A52" s="35"/>
      <c r="B52" s="33" t="s">
        <v>41</v>
      </c>
      <c r="C52" s="40"/>
      <c r="D52" s="58">
        <f>D53</f>
        <v>0</v>
      </c>
      <c r="E52" s="44">
        <v>705979578.01999998</v>
      </c>
      <c r="G52" s="4"/>
      <c r="H52" s="4"/>
    </row>
    <row r="53" spans="1:8" x14ac:dyDescent="0.25">
      <c r="A53" s="35"/>
      <c r="B53" s="33" t="s">
        <v>42</v>
      </c>
      <c r="C53" s="40"/>
      <c r="D53" s="58">
        <v>0</v>
      </c>
      <c r="E53" s="44">
        <v>705979578.01999998</v>
      </c>
      <c r="G53" s="4"/>
      <c r="H53" s="4"/>
    </row>
    <row r="54" spans="1:8" x14ac:dyDescent="0.25">
      <c r="A54" s="35"/>
      <c r="B54" s="33" t="s">
        <v>43</v>
      </c>
      <c r="C54" s="40"/>
      <c r="D54" s="58">
        <v>0</v>
      </c>
      <c r="E54" s="44">
        <v>0</v>
      </c>
      <c r="G54" s="2"/>
      <c r="H54" s="2"/>
    </row>
    <row r="55" spans="1:8" x14ac:dyDescent="0.25">
      <c r="A55" s="35"/>
      <c r="B55" s="33" t="s">
        <v>44</v>
      </c>
      <c r="C55" s="40"/>
      <c r="D55" s="58">
        <v>0</v>
      </c>
      <c r="E55" s="44">
        <v>0</v>
      </c>
      <c r="G55" s="2"/>
      <c r="H55" s="2"/>
    </row>
    <row r="56" spans="1:8" x14ac:dyDescent="0.25">
      <c r="A56" s="35"/>
      <c r="B56" s="32" t="s">
        <v>16</v>
      </c>
      <c r="C56" s="32"/>
      <c r="D56" s="36">
        <f>SUM(D57+D60)</f>
        <v>68765171.980000004</v>
      </c>
      <c r="E56" s="37">
        <f>SUM(E57+E60)</f>
        <v>796171245.07000005</v>
      </c>
    </row>
    <row r="57" spans="1:8" x14ac:dyDescent="0.25">
      <c r="A57" s="35"/>
      <c r="B57" s="33" t="s">
        <v>45</v>
      </c>
      <c r="C57" s="40"/>
      <c r="D57" s="47">
        <f>D58</f>
        <v>68765171.980000004</v>
      </c>
      <c r="E57" s="44">
        <v>796171245.07000005</v>
      </c>
    </row>
    <row r="58" spans="1:8" x14ac:dyDescent="0.25">
      <c r="A58" s="35"/>
      <c r="B58" s="33" t="s">
        <v>42</v>
      </c>
      <c r="C58" s="40"/>
      <c r="D58" s="41">
        <v>68765171.980000004</v>
      </c>
      <c r="E58" s="42">
        <v>796171245.07000005</v>
      </c>
    </row>
    <row r="59" spans="1:8" x14ac:dyDescent="0.25">
      <c r="A59" s="35"/>
      <c r="B59" s="33" t="s">
        <v>43</v>
      </c>
      <c r="C59" s="40"/>
      <c r="D59" s="58">
        <v>0</v>
      </c>
      <c r="E59" s="44">
        <v>0</v>
      </c>
    </row>
    <row r="60" spans="1:8" x14ac:dyDescent="0.25">
      <c r="A60" s="35"/>
      <c r="B60" s="33" t="s">
        <v>46</v>
      </c>
      <c r="C60" s="40"/>
      <c r="D60" s="58">
        <v>0</v>
      </c>
      <c r="E60" s="44">
        <v>0</v>
      </c>
    </row>
    <row r="61" spans="1:8" x14ac:dyDescent="0.25">
      <c r="A61" s="52" t="s">
        <v>47</v>
      </c>
      <c r="B61" s="53"/>
      <c r="C61" s="53"/>
      <c r="D61" s="60">
        <f>D51-D56</f>
        <v>-68765171.980000004</v>
      </c>
      <c r="E61" s="61">
        <f>E51-E56</f>
        <v>-90191667.050000072</v>
      </c>
    </row>
    <row r="62" spans="1:8" x14ac:dyDescent="0.25">
      <c r="A62" s="62"/>
      <c r="B62" s="63"/>
      <c r="C62" s="63"/>
      <c r="D62" s="63"/>
      <c r="E62" s="64"/>
    </row>
    <row r="63" spans="1:8" x14ac:dyDescent="0.25">
      <c r="A63" s="66" t="s">
        <v>48</v>
      </c>
      <c r="B63" s="67"/>
      <c r="C63" s="67"/>
      <c r="D63" s="54">
        <f>D37+D48+D61</f>
        <v>152616370.25000429</v>
      </c>
      <c r="E63" s="55">
        <f>E37+E48+E61</f>
        <v>-352344468.01000416</v>
      </c>
    </row>
    <row r="64" spans="1:8" x14ac:dyDescent="0.25">
      <c r="A64" s="62"/>
      <c r="B64" s="63"/>
      <c r="C64" s="63"/>
      <c r="D64" s="63"/>
      <c r="E64" s="64"/>
    </row>
    <row r="65" spans="1:8" x14ac:dyDescent="0.25">
      <c r="A65" s="52" t="s">
        <v>49</v>
      </c>
      <c r="B65" s="53"/>
      <c r="C65" s="53"/>
      <c r="D65" s="68">
        <f>E66</f>
        <v>219695188.98999584</v>
      </c>
      <c r="E65" s="69">
        <v>572039657</v>
      </c>
    </row>
    <row r="66" spans="1:8" x14ac:dyDescent="0.25">
      <c r="A66" s="66" t="s">
        <v>50</v>
      </c>
      <c r="B66" s="67"/>
      <c r="C66" s="67"/>
      <c r="D66" s="60">
        <f>D63+D65</f>
        <v>372311559.24000013</v>
      </c>
      <c r="E66" s="61">
        <f>E63+E65</f>
        <v>219695188.98999584</v>
      </c>
      <c r="G66" s="5"/>
      <c r="H66" s="5"/>
    </row>
    <row r="67" spans="1:8" ht="15.75" thickBot="1" x14ac:dyDescent="0.3">
      <c r="A67" s="70"/>
      <c r="B67" s="71"/>
      <c r="C67" s="71"/>
      <c r="D67" s="71"/>
      <c r="E67" s="72"/>
    </row>
    <row r="68" spans="1:8" ht="15.75" x14ac:dyDescent="0.25">
      <c r="A68" s="6"/>
      <c r="B68" s="6"/>
      <c r="C68" s="6"/>
      <c r="D68" s="7"/>
      <c r="E68" s="6"/>
    </row>
    <row r="69" spans="1:8" ht="15" customHeight="1" x14ac:dyDescent="0.25">
      <c r="A69" s="14" t="s">
        <v>51</v>
      </c>
      <c r="B69" s="14"/>
      <c r="C69" s="14"/>
      <c r="D69" s="14"/>
      <c r="E69" s="14"/>
      <c r="F69" s="8"/>
      <c r="G69" s="9"/>
    </row>
    <row r="70" spans="1:8" ht="15.75" customHeight="1" x14ac:dyDescent="0.25">
      <c r="A70" s="14"/>
      <c r="B70" s="14"/>
      <c r="C70" s="14"/>
      <c r="D70" s="14"/>
      <c r="E70" s="14"/>
      <c r="F70" s="9"/>
      <c r="G70" s="9"/>
    </row>
    <row r="71" spans="1:8" ht="15.75" customHeight="1" x14ac:dyDescent="0.25">
      <c r="A71" s="10"/>
      <c r="B71" s="10"/>
      <c r="C71" s="10"/>
      <c r="D71" s="11"/>
      <c r="E71" s="11"/>
    </row>
    <row r="72" spans="1:8" ht="29.25" customHeight="1" x14ac:dyDescent="0.25">
      <c r="A72" s="10"/>
      <c r="B72" s="10"/>
      <c r="C72" s="10"/>
      <c r="D72" s="11"/>
      <c r="E72" s="10"/>
    </row>
    <row r="73" spans="1:8" ht="15.75" customHeight="1" x14ac:dyDescent="0.25">
      <c r="A73" s="10"/>
      <c r="B73" s="10"/>
      <c r="C73" s="10"/>
      <c r="D73" s="10"/>
      <c r="E73" s="10"/>
    </row>
    <row r="74" spans="1:8" ht="15.75" x14ac:dyDescent="0.25">
      <c r="B74" s="6"/>
      <c r="C74" s="6"/>
      <c r="D74" s="6"/>
      <c r="E74" s="6"/>
    </row>
    <row r="75" spans="1:8" x14ac:dyDescent="0.25">
      <c r="B75" s="15" t="s">
        <v>52</v>
      </c>
      <c r="C75" s="15"/>
      <c r="D75" s="15"/>
      <c r="E75" s="15"/>
      <c r="F75" s="12"/>
      <c r="G75" s="12"/>
    </row>
    <row r="76" spans="1:8" x14ac:dyDescent="0.25">
      <c r="B76" s="16" t="s">
        <v>53</v>
      </c>
      <c r="C76" s="16"/>
      <c r="D76" s="16"/>
      <c r="E76" s="16"/>
      <c r="F76" s="13"/>
      <c r="G76" s="13"/>
    </row>
  </sheetData>
  <mergeCells count="29">
    <mergeCell ref="A39:C39"/>
    <mergeCell ref="A1:E1"/>
    <mergeCell ref="A2:E2"/>
    <mergeCell ref="A3:E3"/>
    <mergeCell ref="A5:C5"/>
    <mergeCell ref="A6:D6"/>
    <mergeCell ref="A7:C7"/>
    <mergeCell ref="B8:C8"/>
    <mergeCell ref="B16:C16"/>
    <mergeCell ref="B17:C17"/>
    <mergeCell ref="B20:C20"/>
    <mergeCell ref="A37:C37"/>
    <mergeCell ref="A65:C65"/>
    <mergeCell ref="B40:C40"/>
    <mergeCell ref="B44:C44"/>
    <mergeCell ref="A48:C48"/>
    <mergeCell ref="A49:D49"/>
    <mergeCell ref="A50:C50"/>
    <mergeCell ref="B51:C51"/>
    <mergeCell ref="B56:C56"/>
    <mergeCell ref="A61:C61"/>
    <mergeCell ref="A62:D62"/>
    <mergeCell ref="A63:C63"/>
    <mergeCell ref="A64:D64"/>
    <mergeCell ref="A66:C66"/>
    <mergeCell ref="A67:D67"/>
    <mergeCell ref="A69:E70"/>
    <mergeCell ref="B75:E75"/>
    <mergeCell ref="B76:E76"/>
  </mergeCells>
  <conditionalFormatting sqref="D21:D23">
    <cfRule type="cellIs" dxfId="3" priority="4" operator="equal">
      <formula>0</formula>
    </cfRule>
  </conditionalFormatting>
  <conditionalFormatting sqref="D25:D26 D29">
    <cfRule type="cellIs" dxfId="2" priority="3" operator="equal">
      <formula>0</formula>
    </cfRule>
  </conditionalFormatting>
  <conditionalFormatting sqref="E21:E23">
    <cfRule type="cellIs" dxfId="1" priority="2" operator="equal">
      <formula>0</formula>
    </cfRule>
  </conditionalFormatting>
  <conditionalFormatting sqref="E25:E27 E29">
    <cfRule type="cellIs" dxfId="0" priority="1" operator="equal">
      <formula>0</formula>
    </cfRule>
  </conditionalFormatting>
  <dataValidations count="1">
    <dataValidation type="decimal" operator="greaterThanOrEqual" allowBlank="1" showInputMessage="1" showErrorMessage="1" sqref="D9:E17 D21:E23 D25:E29">
      <formula1>0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2024-10-25T19:06:11Z</cp:lastPrinted>
  <dcterms:created xsi:type="dcterms:W3CDTF">2024-07-23T19:59:50Z</dcterms:created>
  <dcterms:modified xsi:type="dcterms:W3CDTF">2024-10-25T19:06:38Z</dcterms:modified>
</cp:coreProperties>
</file>