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EE3" lockStructure="1"/>
  <bookViews>
    <workbookView xWindow="0" yWindow="0" windowWidth="15270" windowHeight="3735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BN80" i="1" s="1"/>
  <c r="AF105" i="1"/>
  <c r="AG46" i="1"/>
  <c r="BN86" i="1"/>
  <c r="BN104" i="1" s="1"/>
  <c r="BM80" i="1" l="1"/>
  <c r="BM106" i="1" s="1"/>
  <c r="AF106" i="1"/>
  <c r="AG106" i="1"/>
  <c r="BN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<sst xmlns="http://schemas.openxmlformats.org/spreadsheetml/2006/main" count="394" uniqueCount="393">
  <si>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</si>
  <si>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</si>
  <si>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</si>
  <si>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</si>
  <si>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</si>
  <si>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</si>
  <si>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</si>
  <si>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</si>
  <si>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</si>
  <si>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</si>
  <si>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</si>
  <si>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</si>
  <si>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</si>
  <si>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</si>
  <si>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</si>
  <si>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</si>
  <si>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</si>
  <si>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</si>
  <si>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</si>
  <si>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</si>
  <si>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</si>
  <si>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</si>
  <si>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</si>
  <si>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</si>
  <si>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</si>
  <si>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</si>
  <si>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</si>
  <si>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</si>
  <si>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</si>
  <si>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</si>
  <si>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</si>
  <si>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</si>
  <si>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</si>
  <si>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</si>
  <si>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</si>
  <si>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</si>
  <si>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</si>
  <si>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</si>
  <si>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</si>
  <si>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</si>
  <si>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</si>
  <si>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</si>
  <si>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</si>
  <si>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</si>
  <si>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</si>
  <si>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</si>
  <si>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</si>
  <si>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</si>
  <si>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</si>
  <si>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</si>
  <si>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</si>
  <si>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</si>
  <si>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</si>
  <si>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</si>
  <si>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</si>
  <si>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</si>
  <si>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</si>
  <si>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</si>
  <si>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</si>
  <si>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</si>
  <si>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</si>
  <si>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</si>
  <si>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</si>
  <si>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</si>
  <si>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</si>
  <si>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</si>
  <si>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</si>
  <si>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</si>
  <si>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</si>
  <si>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</si>
  <si>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</si>
  <si>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</si>
  <si>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</si>
  <si>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</si>
  <si>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</si>
  <si>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</si>
  <si>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</si>
  <si>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</si>
  <si>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</si>
  <si>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</si>
  <si>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</si>
  <si>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</si>
  <si>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</si>
  <si>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</si>
  <si>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</si>
  <si>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</si>
  <si>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</si>
  <si>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</si>
  <si>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</si>
  <si>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</si>
  <si>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</si>
  <si>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</si>
  <si>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</si>
  <si>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</si>
  <si>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</si>
  <si>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</si>
  <si>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</si>
  <si>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</si>
  <si>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</si>
  <si>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</si>
  <si>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</si>
  <si>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</si>
  <si>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</si>
  <si>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</si>
  <si>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</si>
  <si>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</si>
  <si>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</si>
  <si>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</si>
  <si>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</si>
  <si>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</si>
  <si>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</si>
  <si>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</si>
  <si>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</si>
  <si>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</si>
  <si>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</si>
  <si>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</si>
  <si>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</si>
  <si>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</si>
  <si>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</si>
  <si>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</si>
  <si>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</si>
  <si>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</si>
  <si>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</si>
  <si>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</si>
  <si>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</si>
  <si>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</si>
  <si>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</si>
  <si>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</si>
  <si>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</si>
  <si>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</si>
  <si>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</si>
  <si>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</si>
  <si>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</si>
  <si>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</si>
  <si>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</si>
  <si>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</si>
  <si>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</si>
  <si>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</si>
  <si>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</si>
  <si>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</si>
  <si>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</si>
  <si>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</si>
  <si>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</si>
  <si>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</si>
  <si>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</si>
  <si>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</si>
  <si>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</si>
  <si>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</si>
  <si>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</si>
  <si>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</si>
  <si>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</si>
  <si>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</si>
  <si>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</si>
  <si>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</si>
  <si>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</si>
  <si>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</si>
  <si>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</si>
  <si>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</si>
  <si>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</si>
  <si>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</si>
  <si>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</si>
  <si>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</si>
  <si>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</si>
  <si>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</si>
  <si>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</si>
  <si>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</si>
  <si>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</si>
  <si>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</si>
  <si>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</si>
  <si>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</si>
  <si>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</si>
  <si>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</si>
  <si>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</si>
  <si>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</si>
  <si>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</si>
  <si>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</si>
  <si>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</si>
  <si>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</si>
  <si>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</si>
  <si>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</si>
  <si>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</si>
  <si>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</si>
  <si>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</si>
  <si>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</si>
  <si>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</si>
  <si>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</si>
  <si>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</si>
  <si>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</si>
  <si>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</si>
  <si>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</si>
  <si>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</si>
  <si>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</si>
  <si>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</si>
  <si>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</si>
  <si>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</si>
  <si>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</si>
  <si>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</si>
  <si>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</si>
  <si>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</si>
  <si>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</si>
  <si>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</si>
  <si>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</si>
  <si>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</si>
  <si>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</si>
  <si>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</si>
  <si>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</si>
  <si>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</si>
  <si>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</si>
  <si>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</si>
  <si>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</si>
  <si>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</si>
  <si>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</si>
  <si>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</si>
  <si>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</si>
  <si>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</si>
  <si>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</si>
  <si>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</si>
  <si>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</si>
  <si>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</si>
  <si>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</si>
  <si>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</si>
  <si>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</si>
  <si>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</si>
  <si>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</si>
  <si>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</si>
  <si>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</si>
  <si>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</si>
  <si>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</si>
  <si>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</si>
  <si>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</si>
  <si>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</si>
  <si>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</si>
  <si>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</si>
  <si>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</si>
  <si>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</si>
  <si>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</si>
  <si>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</si>
  <si>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</si>
  <si>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</si>
  <si>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</si>
  <si>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</si>
  <si>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</si>
  <si>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</si>
  <si>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</si>
  <si>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</si>
  <si>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</si>
  <si>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</si>
  <si>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</si>
  <si>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</si>
  <si>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</si>
  <si>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</si>
  <si>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</si>
  <si>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</si>
  <si>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</si>
  <si>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</si>
  <si>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</si>
  <si>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</si>
  <si>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</si>
  <si>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</si>
  <si>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</si>
  <si>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</si>
  <si>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</si>
  <si>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</si>
  <si>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</si>
  <si>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</si>
  <si>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</si>
  <si>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</si>
  <si>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</si>
  <si>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</si>
  <si>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</si>
  <si>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</si>
  <si>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</si>
  <si>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</si>
  <si>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</si>
  <si>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</si>
  <si>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</si>
  <si>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</si>
  <si>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</si>
  <si>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</si>
  <si>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</si>
  <si>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</si>
  <si>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</si>
  <si>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</si>
  <si>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</si>
  <si>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</si>
  <si>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</si>
  <si>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</si>
  <si>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</si>
  <si>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</si>
  <si>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</si>
  <si>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</si>
  <si>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</si>
  <si>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</si>
  <si>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</si>
  <si>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</si>
  <si>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</si>
  <si>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</si>
  <si>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</si>
  <si>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</si>
  <si>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</si>
  <si>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</si>
  <si>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</si>
  <si>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</si>
  <si>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</si>
  <si>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</si>
  <si>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</si>
  <si>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</si>
  <si>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</si>
  <si>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</si>
  <si>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</si>
  <si>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</si>
  <si>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</si>
  <si>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</si>
  <si>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</si>
  <si>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</si>
  <si>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</si>
  <si>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</si>
  <si>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</si>
  <si>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</si>
  <si>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</si>
  <si>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</si>
  <si>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</si>
  <si>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</si>
  <si>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</si>
  <si>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</si>
  <si>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</si>
  <si>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</si>
  <si>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</si>
  <si>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</si>
  <si>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</si>
  <si>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</si>
  <si>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</si>
  <si>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</si>
  <si>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</si>
  <si>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</si>
  <si>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</si>
  <si>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</si>
  <si>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</si>
  <si>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</si>
  <si>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</si>
  <si>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</si>
  <si>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</si>
  <si>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</si>
  <si>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</si>
  <si>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</si>
  <si>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</si>
  <si>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</si>
  <si>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</si>
  <si>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</si>
  <si>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</si>
  <si>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</si>
  <si>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</si>
  <si>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</si>
  <si>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</si>
  <si>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</si>
  <si>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</si>
  <si>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</si>
  <si>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</si>
  <si>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</si>
  <si>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</si>
  <si>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</si>
  <si>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</si>
  <si>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</si>
  <si>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</si>
  <si>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</si>
  <si>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</si>
  <si>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</si>
  <si>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</si>
  <si>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</si>
  <si>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</si>
  <si>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</si>
  <si>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</si>
  <si>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</si>
  <si>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</si>
  <si>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</si>
  <si>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</si>
  <si>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</si>
  <si>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</si>
  <si>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</si>
  <si>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</si>
  <si>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</si>
  <si>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</si>
  <si>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</si>
  <si>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</si>
  <si>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</si>
  <si>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</si>
  <si>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GUADALAJARA</t>
  </si>
  <si>
    <t>DEL 1 AL 31 DE MAYO DE 2023</t>
  </si>
  <si>
    <t>L.A.E. JESUS PABLO LEMUS NAVARRO</t>
  </si>
  <si>
    <t>MTRO. LUIS GARCÌA SOTELO</t>
  </si>
  <si>
    <t>PRESIDENTE MUNICIPAL</t>
  </si>
  <si>
    <t>TESORERO MUNICIPAL</t>
  </si>
  <si>
    <t>ASEJ2023-05-11-06-2023-1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</si>
</sst>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1191262744.3299999</v>
      </c>
      <c r="AG8" s="16">
        <f>SUM(AG9:AG15)</f>
        <v>572039656.96000016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146847747</v>
      </c>
      <c r="BN8" s="16">
        <f>SUM(BN9:BN17)</f>
        <v>794029935.31000006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517508.77</v>
      </c>
      <c r="AG9" s="18">
        <v>520008.78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3241963.53</v>
      </c>
      <c r="BN9" s="18">
        <v>75902286.950000003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451148304.13</v>
      </c>
      <c r="AG10" s="18">
        <v>300111928.47000003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-22564695.98</v>
      </c>
      <c r="BN10" s="18">
        <v>160942638.44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32015690.370000001</v>
      </c>
      <c r="BN11" s="18">
        <v>350079207.06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723872372.38</v>
      </c>
      <c r="AG12" s="18">
        <v>252525343.72999999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137939.59</v>
      </c>
      <c r="AG13" s="18">
        <v>137939.59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60313550.049999997</v>
      </c>
      <c r="BN13" s="18">
        <v>89191637.359999999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15242110.199999999</v>
      </c>
      <c r="AG14" s="18">
        <v>15242110.199999999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203000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344509.26</v>
      </c>
      <c r="AG15" s="18">
        <v>3502326.19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62212591.340000004</v>
      </c>
      <c r="BN15" s="18">
        <v>104929182.38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59725046.240000002</v>
      </c>
      <c r="AG16" s="16">
        <f>SUM(AG17:AG23)</f>
        <v>20487954.129999999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3834852.4</v>
      </c>
      <c r="BN16" s="18">
        <v>4082544.23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7793795.29</v>
      </c>
      <c r="BN17" s="18">
        <v>8699438.8900000006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43647645.649999999</v>
      </c>
      <c r="AG18" s="18">
        <v>4270405.5999999996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12901928.92</v>
      </c>
      <c r="AG19" s="18">
        <v>10352380.390000001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2976932.74</v>
      </c>
      <c r="AG20" s="18">
        <v>5666629.21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198538.93</v>
      </c>
      <c r="AG21" s="18">
        <v>198538.93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74995581.629999995</v>
      </c>
      <c r="BN22" s="16">
        <f>SUM(BN23:BN25)</f>
        <v>48867295.600000001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74995581.629999995</v>
      </c>
      <c r="BN23" s="18">
        <v>48867295.600000001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23865881.969999999</v>
      </c>
      <c r="AG24" s="16">
        <f>SUM(AG25:AG29)</f>
        <v>4520977.6500000004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23865881.969999999</v>
      </c>
      <c r="AG25" s="18">
        <v>4520977.6500000004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741024.86</v>
      </c>
      <c r="BN33" s="16">
        <f>SUM(BN34:BN39)</f>
        <v>1075224.08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703731.01</v>
      </c>
      <c r="BN34" s="18">
        <v>999245.23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37293.85</v>
      </c>
      <c r="BN35" s="18">
        <v>75978.850000000006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109800</v>
      </c>
      <c r="BN40" s="16">
        <f>SUM(BN41:BN43)</f>
        <v>109800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109800</v>
      </c>
      <c r="BN42" s="18">
        <v>109800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103367.21</v>
      </c>
      <c r="BN44" s="16">
        <f>SUM(BN45:BN47)</f>
        <v>103367.21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103367.21</v>
      </c>
      <c r="BN45" s="18">
        <v>103367.21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1274853672.54</v>
      </c>
      <c r="AG46" s="22">
        <f>AG8+AG16+AG24+AG30+AG36+AG38+AG41</f>
        <v>597048588.74000013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234713178.59</v>
      </c>
      <c r="AG48" s="16">
        <f>SUM(AG49:AG52)</f>
        <v>264809068.11000001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222797520.70000002</v>
      </c>
      <c r="BN48" s="22">
        <f>BN8+BN18+BN22+BN26+BN29+BN33+BN40+BN44</f>
        <v>844185622.20000017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503608</v>
      </c>
      <c r="AG49" s="18">
        <v>503608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100</v>
      </c>
      <c r="AG50" s="18">
        <v>100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234209470.59</v>
      </c>
      <c r="AG51" s="18">
        <v>264305360.11000001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644018.16</v>
      </c>
      <c r="AG53" s="16">
        <f>SUM(AG54:AG58)</f>
        <v>644018.16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644018.16</v>
      </c>
      <c r="AG55" s="18">
        <v>644018.16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1138850072.9400001</v>
      </c>
      <c r="BN57" s="16">
        <f>SUM(BN58:BN62)</f>
        <v>1229041739.99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9411577555.9300003</v>
      </c>
      <c r="AG59" s="16">
        <f>SUM(AG60:AG66)</f>
        <v>8908943346.9799995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389839742.57999998</v>
      </c>
      <c r="AG60" s="18">
        <v>389839742.57999998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1138850072.9400001</v>
      </c>
      <c r="BN60" s="18">
        <v>1229041739.99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1297424423.3499999</v>
      </c>
      <c r="AG62" s="18">
        <v>1297424423.3499999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3940485680.1799998</v>
      </c>
      <c r="AG63" s="18">
        <v>3940485680.1799998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3545944659.6300001</v>
      </c>
      <c r="AG64" s="18">
        <v>3043310450.6799998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237883050.19</v>
      </c>
      <c r="AG65" s="18">
        <v>237883050.19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1987825628.3400002</v>
      </c>
      <c r="AG67" s="16">
        <f>SUM(AG68:AG75)</f>
        <v>1971688265.8399999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457713949.56999999</v>
      </c>
      <c r="AG68" s="18">
        <v>457707087.00999999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128443189.33</v>
      </c>
      <c r="AG69" s="18">
        <v>115241965.55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81555555.829999998</v>
      </c>
      <c r="AG70" s="18">
        <v>79616035.829999998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729930647.13</v>
      </c>
      <c r="AG71" s="18">
        <v>729930647.13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107534755.29000001</v>
      </c>
      <c r="AG72" s="18">
        <v>107534755.29000001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452141156.86000001</v>
      </c>
      <c r="AG73" s="18">
        <v>451151400.69999999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29273238.23</v>
      </c>
      <c r="AG74" s="18">
        <v>29273238.23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1233136.1000000001</v>
      </c>
      <c r="AG75" s="18">
        <v>1233136.1000000001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175241937.85000002</v>
      </c>
      <c r="AG76" s="16">
        <f>SUM(AG77:AG81)</f>
        <v>165368979.42000002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69281166.090000004</v>
      </c>
      <c r="AG77" s="18">
        <v>69281166.090000004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15256513.119999999</v>
      </c>
      <c r="AG78" s="18">
        <v>15256513.119999999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77084412.370000005</v>
      </c>
      <c r="AG79" s="18">
        <v>67211453.939999998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1138850072.9400001</v>
      </c>
      <c r="BN79" s="25">
        <f>BN50+BN53+BN57+BN63+BN67+BN74</f>
        <v>1229041739.99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5188135.87</v>
      </c>
      <c r="AG80" s="18">
        <v>5188135.87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1361647593.6400001</v>
      </c>
      <c r="BN80" s="26">
        <f>BN48+BN79</f>
        <v>2073227362.1900001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8431710.4000000004</v>
      </c>
      <c r="AG81" s="18">
        <v>8431710.4000000004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70029434.019999996</v>
      </c>
      <c r="BN82" s="16">
        <f>SUM(BN83:BN85)</f>
        <v>70029434.019999996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70029434.019999996</v>
      </c>
      <c r="BN85" s="18">
        <v>70029434.019999996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10499976413.799999</v>
      </c>
      <c r="BN86" s="16">
        <f>BN87+BN88+BN89+BN94+BN98</f>
        <v>8612042921.0900002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1901973304.77</v>
      </c>
      <c r="BN87" s="18">
        <v>1477836083.1199999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75624760.670000002</v>
      </c>
      <c r="AG88" s="16">
        <f>SUM(AG89:AG94)</f>
        <v>75624760.670000002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8364805004.7299995</v>
      </c>
      <c r="BN88" s="18">
        <v>6901008733.6700001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35694322.07</v>
      </c>
      <c r="AG89" s="18">
        <v>35694322.07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39930438.600000001</v>
      </c>
      <c r="AG92" s="18">
        <v>39930438.600000001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233198104.30000001</v>
      </c>
      <c r="BN98" s="16">
        <f>SUM(BN99:BN100)</f>
        <v>233198104.30000001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233198104.30000001</v>
      </c>
      <c r="BN100" s="18">
        <v>233198104.30000001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1040586.75</v>
      </c>
      <c r="AG101" s="16">
        <f>SUM(AG102:AG104)</f>
        <v>1040586.75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1229867897.3699999</v>
      </c>
      <c r="BN101" s="16">
        <f>SUM(BN102:BN103)</f>
        <v>1229867897.3699999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1229867897.3699999</v>
      </c>
      <c r="BN103" s="18">
        <v>1229867897.3699999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1040586.75</v>
      </c>
      <c r="AG104" s="20">
        <v>1040586.75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11799873745.189999</v>
      </c>
      <c r="BN104" s="34">
        <f>BN82+BN86+BN101</f>
        <v>9911940252.4799995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11886667666.290001</v>
      </c>
      <c r="AG105" s="36">
        <f>AG48+AG53+AG59+AG67+AG76+AG82+AG88+AG95+AG101</f>
        <v>11388119025.93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13161521338.830002</v>
      </c>
      <c r="AG106" s="39">
        <f>AG46+AG105</f>
        <v>11985167614.67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13161521338.829998</v>
      </c>
      <c r="BN106" s="41">
        <f>BN80+BN104</f>
        <v>11985167614.67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Vasquez Carrillo Mayra Elena</cp:lastModifiedBy>
  <cp:lastPrinted>2021-12-07T19:28:17Z</cp:lastPrinted>
  <dcterms:created xsi:type="dcterms:W3CDTF">2021-12-06T20:41:58Z</dcterms:created>
  <dcterms:modified xsi:type="dcterms:W3CDTF">2023-06-11T20:56:57Z</dcterms:modified>
</cp:coreProperties>
</file>