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840" windowHeight="12600"/>
  </bookViews>
  <sheets>
    <sheet name="F1" sheetId="1" r:id="rId1"/>
  </sheets>
  <externalReferences>
    <externalReference r:id="rId2"/>
  </externalReferences>
  <definedNames>
    <definedName name="Print_Area" localSheetId="0">'F1'!$B$1:$BN$128</definedName>
    <definedName name="Print_Titles" localSheetId="0">'F1'!$1:$5</definedName>
  </definedNames>
  <calcPr calcId="145621"/>
</workbook>
</file>

<file path=xl/calcChain.xml><?xml version="1.0" encoding="utf-8"?>
<calcChain xmlns="http://schemas.openxmlformats.org/spreadsheetml/2006/main">
  <c r="AG104" i="1" l="1"/>
  <c r="AF104" i="1"/>
  <c r="BN103" i="1"/>
  <c r="BM103" i="1"/>
  <c r="AG103" i="1"/>
  <c r="AF103" i="1"/>
  <c r="AF101" i="1" s="1"/>
  <c r="BN102" i="1"/>
  <c r="BN101" i="1" s="1"/>
  <c r="BM102" i="1"/>
  <c r="AG102" i="1"/>
  <c r="AF102" i="1"/>
  <c r="BN100" i="1"/>
  <c r="BM100" i="1"/>
  <c r="AG100" i="1"/>
  <c r="AF100" i="1"/>
  <c r="BN99" i="1"/>
  <c r="BM99" i="1"/>
  <c r="BM98" i="1" s="1"/>
  <c r="AG99" i="1"/>
  <c r="AF99" i="1"/>
  <c r="AG98" i="1"/>
  <c r="AF98" i="1"/>
  <c r="BN97" i="1"/>
  <c r="BM97" i="1"/>
  <c r="AG97" i="1"/>
  <c r="AF97" i="1"/>
  <c r="BN96" i="1"/>
  <c r="BM96" i="1"/>
  <c r="AG96" i="1"/>
  <c r="AF96" i="1"/>
  <c r="AF95" i="1" s="1"/>
  <c r="BN95" i="1"/>
  <c r="BN94" i="1" s="1"/>
  <c r="BM95" i="1"/>
  <c r="AG94" i="1"/>
  <c r="AF94" i="1"/>
  <c r="BN93" i="1"/>
  <c r="BM93" i="1"/>
  <c r="AG93" i="1"/>
  <c r="AF93" i="1"/>
  <c r="BN92" i="1"/>
  <c r="BM92" i="1"/>
  <c r="AG92" i="1"/>
  <c r="AF92" i="1"/>
  <c r="BN91" i="1"/>
  <c r="BM91" i="1"/>
  <c r="AG91" i="1"/>
  <c r="AF91" i="1"/>
  <c r="BN90" i="1"/>
  <c r="BN89" i="1" s="1"/>
  <c r="BM90" i="1"/>
  <c r="AG90" i="1"/>
  <c r="AF90" i="1"/>
  <c r="AG89" i="1"/>
  <c r="AF89" i="1"/>
  <c r="BN88" i="1"/>
  <c r="BM88" i="1"/>
  <c r="BN87" i="1"/>
  <c r="BM87" i="1"/>
  <c r="AG87" i="1"/>
  <c r="AF87" i="1"/>
  <c r="AG86" i="1"/>
  <c r="AF86" i="1"/>
  <c r="BN85" i="1"/>
  <c r="BM85" i="1"/>
  <c r="AG85" i="1"/>
  <c r="AF85" i="1"/>
  <c r="BN84" i="1"/>
  <c r="BM84" i="1"/>
  <c r="AG84" i="1"/>
  <c r="AF84" i="1"/>
  <c r="BN83" i="1"/>
  <c r="BN82" i="1" s="1"/>
  <c r="BM83" i="1"/>
  <c r="AG83" i="1"/>
  <c r="AG82" i="1" s="1"/>
  <c r="AF83" i="1"/>
  <c r="AG81" i="1"/>
  <c r="AF81" i="1"/>
  <c r="AG80" i="1"/>
  <c r="AF80" i="1"/>
  <c r="AG79" i="1"/>
  <c r="AF79" i="1"/>
  <c r="BN78" i="1"/>
  <c r="BM78" i="1"/>
  <c r="AG78" i="1"/>
  <c r="AG76" i="1" s="1"/>
  <c r="AF78" i="1"/>
  <c r="BN77" i="1"/>
  <c r="BM77" i="1"/>
  <c r="AG77" i="1"/>
  <c r="AF77" i="1"/>
  <c r="BN76" i="1"/>
  <c r="BM76" i="1"/>
  <c r="BN75" i="1"/>
  <c r="BM75" i="1"/>
  <c r="BM74" i="1" s="1"/>
  <c r="AG75" i="1"/>
  <c r="AF75" i="1"/>
  <c r="BN74" i="1"/>
  <c r="AG74" i="1"/>
  <c r="AF74" i="1"/>
  <c r="BN73" i="1"/>
  <c r="BM73" i="1"/>
  <c r="AG73" i="1"/>
  <c r="AF73" i="1"/>
  <c r="BN72" i="1"/>
  <c r="BM72" i="1"/>
  <c r="AG72" i="1"/>
  <c r="AF72" i="1"/>
  <c r="BN71" i="1"/>
  <c r="BM71" i="1"/>
  <c r="AG71" i="1"/>
  <c r="AF71" i="1"/>
  <c r="BN70" i="1"/>
  <c r="BM70" i="1"/>
  <c r="AG70" i="1"/>
  <c r="AF70" i="1"/>
  <c r="BN69" i="1"/>
  <c r="BM69" i="1"/>
  <c r="AG69" i="1"/>
  <c r="AG67" i="1" s="1"/>
  <c r="AF69" i="1"/>
  <c r="AF67" i="1" s="1"/>
  <c r="BN68" i="1"/>
  <c r="BN67" i="1" s="1"/>
  <c r="BM68" i="1"/>
  <c r="AG68" i="1"/>
  <c r="AF68" i="1"/>
  <c r="BN66" i="1"/>
  <c r="BM66" i="1"/>
  <c r="AG66" i="1"/>
  <c r="AF66" i="1"/>
  <c r="BN65" i="1"/>
  <c r="BM65" i="1"/>
  <c r="AG65" i="1"/>
  <c r="AF65" i="1"/>
  <c r="BN64" i="1"/>
  <c r="BM64" i="1"/>
  <c r="AG64" i="1"/>
  <c r="AF64" i="1"/>
  <c r="AG63" i="1"/>
  <c r="AF63" i="1"/>
  <c r="BN62" i="1"/>
  <c r="BM62" i="1"/>
  <c r="AG62" i="1"/>
  <c r="AF62" i="1"/>
  <c r="BN61" i="1"/>
  <c r="BM61" i="1"/>
  <c r="AG61" i="1"/>
  <c r="AF61" i="1"/>
  <c r="BN60" i="1"/>
  <c r="BM60" i="1"/>
  <c r="AG60" i="1"/>
  <c r="AG59" i="1" s="1"/>
  <c r="AF60" i="1"/>
  <c r="BN59" i="1"/>
  <c r="BM59" i="1"/>
  <c r="BN58" i="1"/>
  <c r="BM58" i="1"/>
  <c r="AG58" i="1"/>
  <c r="AF58" i="1"/>
  <c r="AG57" i="1"/>
  <c r="AF57" i="1"/>
  <c r="BN56" i="1"/>
  <c r="BM56" i="1"/>
  <c r="AG56" i="1"/>
  <c r="AF56" i="1"/>
  <c r="BN55" i="1"/>
  <c r="BM55" i="1"/>
  <c r="AG55" i="1"/>
  <c r="AF55" i="1"/>
  <c r="BN54" i="1"/>
  <c r="BN53" i="1" s="1"/>
  <c r="BM54" i="1"/>
  <c r="BM53" i="1" s="1"/>
  <c r="AG54" i="1"/>
  <c r="AF54" i="1"/>
  <c r="BN52" i="1"/>
  <c r="BM52" i="1"/>
  <c r="AG52" i="1"/>
  <c r="AF52" i="1"/>
  <c r="BN51" i="1"/>
  <c r="BN50" i="1" s="1"/>
  <c r="BM51" i="1"/>
  <c r="BM50" i="1" s="1"/>
  <c r="AG51" i="1"/>
  <c r="AF51" i="1"/>
  <c r="AG50" i="1"/>
  <c r="AF50" i="1"/>
  <c r="AG49" i="1"/>
  <c r="AG48" i="1" s="1"/>
  <c r="AF49" i="1"/>
  <c r="AF48" i="1" s="1"/>
  <c r="BN47" i="1"/>
  <c r="BM47" i="1"/>
  <c r="BN46" i="1"/>
  <c r="BM46" i="1"/>
  <c r="BN45" i="1"/>
  <c r="BN44" i="1" s="1"/>
  <c r="BM45" i="1"/>
  <c r="BM44" i="1" s="1"/>
  <c r="AG45" i="1"/>
  <c r="AF45" i="1"/>
  <c r="AG44" i="1"/>
  <c r="AF44" i="1"/>
  <c r="BN43" i="1"/>
  <c r="BN40" i="1" s="1"/>
  <c r="BM43" i="1"/>
  <c r="BM40" i="1" s="1"/>
  <c r="AG43" i="1"/>
  <c r="AF43" i="1"/>
  <c r="BN42" i="1"/>
  <c r="BM42" i="1"/>
  <c r="AG42" i="1"/>
  <c r="AG41" i="1" s="1"/>
  <c r="AF42" i="1"/>
  <c r="AF41" i="1" s="1"/>
  <c r="BN41" i="1"/>
  <c r="BM41" i="1"/>
  <c r="AG40" i="1"/>
  <c r="AF40" i="1"/>
  <c r="BN39" i="1"/>
  <c r="BM39" i="1"/>
  <c r="AG39" i="1"/>
  <c r="AG38" i="1" s="1"/>
  <c r="AF39" i="1"/>
  <c r="AF38" i="1" s="1"/>
  <c r="BN38" i="1"/>
  <c r="BM38" i="1"/>
  <c r="BN37" i="1"/>
  <c r="BM37" i="1"/>
  <c r="AG37" i="1"/>
  <c r="AG36" i="1" s="1"/>
  <c r="AF37" i="1"/>
  <c r="AF36" i="1" s="1"/>
  <c r="BN36" i="1"/>
  <c r="BM36" i="1"/>
  <c r="BN35" i="1"/>
  <c r="BM35" i="1"/>
  <c r="AG35" i="1"/>
  <c r="AF35" i="1"/>
  <c r="BN34" i="1"/>
  <c r="BM34" i="1"/>
  <c r="AG34" i="1"/>
  <c r="AF34" i="1"/>
  <c r="AG33" i="1"/>
  <c r="AF33" i="1"/>
  <c r="BN32" i="1"/>
  <c r="BM32" i="1"/>
  <c r="AG32" i="1"/>
  <c r="AG30" i="1" s="1"/>
  <c r="AF32" i="1"/>
  <c r="BN31" i="1"/>
  <c r="BM31" i="1"/>
  <c r="AG31" i="1"/>
  <c r="AF31" i="1"/>
  <c r="BN30" i="1"/>
  <c r="BN29" i="1" s="1"/>
  <c r="BM30" i="1"/>
  <c r="BM29" i="1" s="1"/>
  <c r="AG29" i="1"/>
  <c r="AF29" i="1"/>
  <c r="BN28" i="1"/>
  <c r="BM28" i="1"/>
  <c r="AG28" i="1"/>
  <c r="AF28" i="1"/>
  <c r="BN27" i="1"/>
  <c r="BM27" i="1"/>
  <c r="AG27" i="1"/>
  <c r="AF27" i="1"/>
  <c r="AG26" i="1"/>
  <c r="AF26" i="1"/>
  <c r="BN25" i="1"/>
  <c r="BM25" i="1"/>
  <c r="AG25" i="1"/>
  <c r="AG24" i="1" s="1"/>
  <c r="AF25" i="1"/>
  <c r="BN24" i="1"/>
  <c r="BN22" i="1" s="1"/>
  <c r="BM24" i="1"/>
  <c r="BN23" i="1"/>
  <c r="BM23" i="1"/>
  <c r="AG23" i="1"/>
  <c r="AF23" i="1"/>
  <c r="BM22" i="1"/>
  <c r="AG22" i="1"/>
  <c r="AF22" i="1"/>
  <c r="BN21" i="1"/>
  <c r="BM21" i="1"/>
  <c r="AG21" i="1"/>
  <c r="AF21" i="1"/>
  <c r="BN20" i="1"/>
  <c r="BM20" i="1"/>
  <c r="AG20" i="1"/>
  <c r="AF20" i="1"/>
  <c r="BN19" i="1"/>
  <c r="BM19" i="1"/>
  <c r="AG19" i="1"/>
  <c r="AF19" i="1"/>
  <c r="AG18" i="1"/>
  <c r="AF18" i="1"/>
  <c r="BN17" i="1"/>
  <c r="BM17" i="1"/>
  <c r="AG17" i="1"/>
  <c r="AF17" i="1"/>
  <c r="BN16" i="1"/>
  <c r="BM16" i="1"/>
  <c r="BN15" i="1"/>
  <c r="BM15" i="1"/>
  <c r="AG15" i="1"/>
  <c r="AF15" i="1"/>
  <c r="BN14" i="1"/>
  <c r="BM14" i="1"/>
  <c r="AG14" i="1"/>
  <c r="AF14" i="1"/>
  <c r="BN13" i="1"/>
  <c r="BM13" i="1"/>
  <c r="AG13" i="1"/>
  <c r="AF13" i="1"/>
  <c r="BN12" i="1"/>
  <c r="BM12" i="1"/>
  <c r="AG12" i="1"/>
  <c r="AF12" i="1"/>
  <c r="BN11" i="1"/>
  <c r="BM11" i="1"/>
  <c r="AG11" i="1"/>
  <c r="AF11" i="1"/>
  <c r="BN10" i="1"/>
  <c r="BM10" i="1"/>
  <c r="AG10" i="1"/>
  <c r="AF10" i="1"/>
  <c r="AF8" i="1" s="1"/>
  <c r="BN9" i="1"/>
  <c r="BM9" i="1"/>
  <c r="AG9" i="1"/>
  <c r="AF9" i="1"/>
  <c r="BN5" i="1"/>
  <c r="BM5" i="1"/>
  <c r="AG5" i="1"/>
  <c r="AF5" i="1"/>
  <c r="BM79" i="1" l="1"/>
  <c r="AF76" i="1"/>
  <c r="AF30" i="1"/>
  <c r="BM57" i="1"/>
  <c r="AG8" i="1"/>
  <c r="BN57" i="1"/>
  <c r="AG101" i="1"/>
  <c r="BM8" i="1"/>
  <c r="BM48" i="1" s="1"/>
  <c r="BM80" i="1" s="1"/>
  <c r="BM18" i="1"/>
  <c r="BM101" i="1"/>
  <c r="BN8" i="1"/>
  <c r="BN48" i="1" s="1"/>
  <c r="BN18" i="1"/>
  <c r="AF24" i="1"/>
  <c r="AF46" i="1" s="1"/>
  <c r="AF106" i="1" s="1"/>
  <c r="BM82" i="1"/>
  <c r="AF88" i="1"/>
  <c r="AF59" i="1"/>
  <c r="AF16" i="1"/>
  <c r="BM33" i="1"/>
  <c r="AG88" i="1"/>
  <c r="AG95" i="1"/>
  <c r="BN98" i="1"/>
  <c r="BN86" i="1" s="1"/>
  <c r="BN104" i="1" s="1"/>
  <c r="AG16" i="1"/>
  <c r="BM26" i="1"/>
  <c r="BN33" i="1"/>
  <c r="BM94" i="1"/>
  <c r="BN26" i="1"/>
  <c r="AF53" i="1"/>
  <c r="BM63" i="1"/>
  <c r="AG53" i="1"/>
  <c r="AG105" i="1" s="1"/>
  <c r="BN63" i="1"/>
  <c r="BN79" i="1" s="1"/>
  <c r="BM67" i="1"/>
  <c r="AF82" i="1"/>
  <c r="AF105" i="1" s="1"/>
  <c r="BM89" i="1"/>
  <c r="BM86" i="1" s="1"/>
  <c r="BM104" i="1" s="1"/>
  <c r="AG46" i="1" l="1"/>
  <c r="AG106" i="1" s="1"/>
  <c r="BN80" i="1"/>
  <c r="BN106" i="1" s="1"/>
  <c r="BM106" i="1"/>
</calcChain>
</file>

<file path=xl/sharedStrings.xml><?xml version="1.0" encoding="utf-8"?>
<sst xmlns="http://schemas.openxmlformats.org/spreadsheetml/2006/main" count="395" uniqueCount="394">
  <si>
    <t>MUNICIPIO GUADALAJARA</t>
  </si>
  <si>
    <t>ESTADO ANALÍTICO DE SITUACIÓN FINANCIERA</t>
  </si>
  <si>
    <t>AL 30 DE JUNIO DE 2024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</si>
  <si>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</si>
  <si>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</si>
  <si>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</si>
  <si>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</si>
  <si>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</si>
  <si>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</si>
  <si>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</si>
  <si>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</si>
  <si>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</si>
  <si>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</si>
  <si>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</si>
  <si>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</si>
  <si>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</si>
  <si>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</si>
  <si>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</si>
  <si>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</si>
  <si>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</si>
  <si>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</si>
  <si>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</si>
  <si>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</si>
  <si>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</si>
  <si>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</si>
  <si>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</si>
  <si>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</si>
  <si>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</si>
  <si>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</si>
  <si>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</si>
  <si>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</si>
  <si>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</si>
  <si>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</si>
  <si>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</si>
  <si>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</si>
  <si>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</si>
  <si>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</si>
  <si>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</si>
  <si>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</si>
  <si>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</si>
  <si>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</si>
  <si>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</si>
  <si>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</si>
  <si>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</si>
  <si>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</si>
  <si>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</si>
  <si>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</si>
  <si>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</si>
  <si>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</si>
  <si>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</si>
  <si>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</si>
  <si>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</si>
  <si>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</si>
  <si>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</si>
  <si>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</si>
  <si>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</si>
  <si>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</si>
  <si>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</si>
  <si>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</si>
  <si>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</si>
  <si>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</si>
  <si>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</si>
  <si>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</si>
  <si>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</si>
  <si>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</si>
  <si>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</si>
  <si>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</si>
  <si>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</si>
  <si>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</si>
  <si>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</si>
  <si>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</si>
  <si>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</si>
  <si>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</si>
  <si>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</si>
  <si>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</si>
  <si>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</si>
  <si>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</si>
  <si>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</si>
  <si>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</si>
  <si>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</si>
  <si>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</si>
  <si>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</si>
  <si>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</si>
  <si>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</si>
  <si>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</si>
  <si>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</si>
  <si>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</si>
  <si>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</si>
  <si>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</si>
  <si>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</si>
  <si>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</si>
  <si>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</si>
  <si>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</si>
  <si>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</si>
  <si>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</si>
  <si>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</si>
  <si>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</si>
  <si>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</si>
  <si>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</si>
  <si>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</si>
  <si>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</si>
  <si>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</si>
  <si>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</si>
  <si>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</si>
  <si>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</si>
  <si>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</si>
  <si>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</si>
  <si>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</si>
  <si>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</si>
  <si>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</si>
  <si>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</si>
  <si>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</si>
  <si>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</si>
  <si>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</si>
  <si>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</si>
  <si>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</si>
  <si>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</si>
  <si>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</si>
  <si>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</si>
  <si>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</si>
  <si>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</si>
  <si>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</si>
  <si>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</si>
  <si>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</si>
  <si>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</si>
  <si>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</si>
  <si>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</si>
  <si>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</si>
  <si>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</si>
  <si>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</si>
  <si>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</si>
  <si>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</si>
  <si>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</si>
  <si>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</si>
  <si>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</si>
  <si>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</si>
  <si>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</si>
  <si>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</si>
  <si>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</si>
  <si>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</si>
  <si>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</si>
  <si>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</si>
  <si>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</si>
  <si>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</si>
  <si>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</si>
  <si>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</si>
  <si>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</si>
  <si>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</si>
  <si>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</si>
  <si>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</si>
  <si>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</si>
  <si>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</si>
  <si>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</si>
  <si>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</si>
  <si>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</si>
  <si>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</si>
  <si>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</si>
  <si>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</si>
  <si>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</si>
  <si>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</si>
  <si>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</si>
  <si>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</si>
  <si>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</si>
  <si>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</si>
  <si>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</si>
  <si>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</si>
  <si>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</si>
  <si>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</si>
  <si>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</si>
  <si>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</si>
  <si>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</si>
  <si>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</si>
  <si>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</si>
  <si>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</si>
  <si>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</si>
  <si>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</si>
  <si>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</si>
  <si>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</si>
  <si>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</si>
  <si>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</si>
  <si>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</si>
  <si>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</si>
  <si>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</si>
  <si>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</si>
  <si>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</si>
  <si>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</si>
  <si>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</si>
  <si>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</si>
  <si>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</si>
  <si>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</si>
  <si>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</si>
  <si>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</si>
  <si>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</si>
  <si>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</si>
  <si>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</si>
  <si>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</si>
  <si>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</si>
  <si>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</si>
  <si>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</si>
  <si>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</si>
  <si>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</si>
  <si>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</si>
  <si>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</si>
  <si>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</si>
  <si>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</si>
  <si>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</si>
  <si>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</si>
  <si>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</si>
  <si>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</si>
  <si>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</si>
  <si>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</si>
  <si>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</si>
  <si>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</si>
  <si>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</si>
  <si>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</si>
  <si>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</si>
  <si>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</si>
  <si>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</si>
  <si>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</si>
  <si>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</si>
  <si>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</si>
  <si>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</si>
  <si>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</si>
  <si>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</si>
  <si>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</si>
  <si>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</si>
  <si>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</si>
  <si>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</si>
  <si>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</si>
  <si>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</si>
  <si>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</si>
  <si>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</si>
  <si>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</si>
  <si>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</si>
  <si>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</si>
  <si>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</si>
  <si>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</si>
  <si>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</si>
  <si>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</si>
  <si>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</si>
  <si>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</si>
  <si>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</si>
  <si>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</si>
  <si>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</si>
  <si>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</si>
  <si>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</si>
  <si>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</si>
  <si>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</si>
  <si>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</si>
  <si>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</si>
  <si>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</si>
  <si>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</si>
  <si>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</si>
  <si>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</si>
  <si>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</si>
  <si>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</si>
  <si>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</si>
  <si>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</si>
  <si>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</si>
  <si>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</si>
  <si>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</si>
  <si>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</si>
  <si>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</si>
  <si>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</si>
  <si>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</si>
  <si>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</si>
  <si>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</si>
  <si>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</si>
  <si>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</si>
  <si>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</si>
  <si>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</si>
  <si>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</si>
  <si>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</si>
  <si>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</si>
  <si>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</si>
  <si>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</si>
  <si>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</si>
  <si>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</si>
  <si>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</si>
  <si>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</si>
  <si>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</si>
  <si>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</si>
  <si>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</si>
  <si>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</si>
  <si>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</si>
  <si>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</si>
  <si>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</si>
  <si>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</si>
  <si>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</si>
  <si>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</si>
  <si>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</si>
  <si>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</si>
  <si>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</si>
  <si>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</si>
  <si>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</si>
  <si>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</si>
  <si>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</si>
  <si>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</si>
  <si>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</si>
  <si>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</si>
  <si>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</si>
  <si>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</si>
  <si>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</si>
  <si>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</si>
  <si>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rPr>
        <sz val="11"/>
        <color theme="1"/>
        <rFont val="Calibri"/>
      </rPr>
      <t xml:space="preserve">    </t>
    </r>
    <r>
      <rPr>
        <sz val="11"/>
        <color rgb="FF000000"/>
        <rFont val="Calibri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</si>
  <si>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</si>
  <si>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</si>
  <si>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</si>
  <si>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</si>
  <si>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</si>
  <si>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bienes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</si>
  <si>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</si>
  <si>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</si>
  <si>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</si>
  <si>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</si>
  <si>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</si>
  <si>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</si>
  <si>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</si>
  <si>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</si>
  <si>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</si>
  <si>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</si>
  <si>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</si>
  <si>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</si>
  <si>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</si>
  <si>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</si>
  <si>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</si>
  <si>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</si>
  <si>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</si>
  <si>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</si>
  <si>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</si>
  <si>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</si>
  <si>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</si>
  <si>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</si>
  <si>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</si>
  <si>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</si>
  <si>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</si>
  <si>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</si>
  <si>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</si>
  <si>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</si>
  <si>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</si>
  <si>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</si>
  <si>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</si>
  <si>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</si>
  <si>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</si>
  <si>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</si>
  <si>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</si>
  <si>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</si>
  <si>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</si>
  <si>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</si>
  <si>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</si>
  <si>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</si>
  <si>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</si>
  <si>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</si>
  <si>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</si>
  <si>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</si>
  <si>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</si>
  <si>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</si>
  <si>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</si>
  <si>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</si>
  <si>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</si>
  <si>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</si>
  <si>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</si>
  <si>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</si>
  <si>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</si>
  <si>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</si>
  <si>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</si>
  <si>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</si>
  <si>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</si>
  <si>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</si>
  <si>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</si>
  <si>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</si>
  <si>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</si>
  <si>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</si>
  <si>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</si>
  <si>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</si>
  <si>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</si>
  <si>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</si>
  <si>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</si>
  <si>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</si>
  <si>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</si>
  <si>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</si>
  <si>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</si>
  <si>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</si>
  <si>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</si>
  <si>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</si>
  <si>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</si>
  <si>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</si>
  <si>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</si>
  <si>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ASEJ2024-14-22-07-2024-1</t>
  </si>
  <si>
    <t>LIC. JUAN FRANCISCO RAMIREZ SALCIDO</t>
  </si>
  <si>
    <t>MTRO. LUIS GARCÌA SOTELO</t>
  </si>
  <si>
    <t>PRESIDENTE INTERINO DEL MUNICIPIO DE GUADALAJARA</t>
  </si>
  <si>
    <t>TESORERO MUNICIPAL</t>
  </si>
  <si>
    <t>(Cifra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</si>
</sst>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_-&quot;$&quot;* #,##0_-;\-&quot;$&quot;* #,##0_-;_-&quot;$&quot;* &quot;-&quot;_-;_-@"/>
  </numFmts>
  <fonts count="16">
    <font>
      <sz val="11"/>
      <color theme="1"/>
      <name val="Calibri"/>
      <scheme val="minor"/>
    </font>
    <font>
      <sz val="8"/>
      <color theme="1"/>
      <name val="Calibri"/>
    </font>
    <font>
      <b/>
      <sz val="18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b/>
      <i/>
      <sz val="12"/>
      <color theme="1"/>
      <name val="Calibri"/>
    </font>
    <font>
      <sz val="14"/>
      <color theme="1"/>
      <name val="Calibri"/>
    </font>
    <font>
      <sz val="26"/>
      <color theme="1"/>
      <name val="C39HrP24DhTt"/>
    </font>
    <font>
      <sz val="28"/>
      <color theme="1"/>
      <name val="Bar-Code 39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right" vertical="center"/>
    </xf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7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4" fontId="10" fillId="0" borderId="4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vertical="center"/>
    </xf>
    <xf numFmtId="4" fontId="10" fillId="0" borderId="6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8" fillId="0" borderId="7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9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6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3" fillId="0" borderId="0" xfId="0" applyFont="1"/>
    <xf numFmtId="0" fontId="13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/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/>
    <xf numFmtId="0" fontId="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0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right" vertical="center" wrapText="1"/>
    </xf>
    <xf numFmtId="0" fontId="5" fillId="0" borderId="6" xfId="0" applyFont="1" applyBorder="1"/>
    <xf numFmtId="0" fontId="9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8" xfId="0" applyFont="1" applyBorder="1"/>
    <xf numFmtId="0" fontId="8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(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5">
          <cell r="F185">
            <v>2024</v>
          </cell>
        </row>
        <row r="186">
          <cell r="F186">
            <v>2023</v>
          </cell>
        </row>
      </sheetData>
      <sheetData sheetId="3">
        <row r="6">
          <cell r="C6">
            <v>684508.77</v>
          </cell>
          <cell r="G6">
            <v>560408.77</v>
          </cell>
        </row>
        <row r="7">
          <cell r="C7">
            <v>188457656.13</v>
          </cell>
          <cell r="G7">
            <v>576030631.92999995</v>
          </cell>
        </row>
        <row r="8">
          <cell r="G8">
            <v>0</v>
          </cell>
        </row>
        <row r="9">
          <cell r="C9">
            <v>14543463.050000001</v>
          </cell>
          <cell r="G9">
            <v>51642510.020000003</v>
          </cell>
        </row>
        <row r="10">
          <cell r="C10">
            <v>137939.59</v>
          </cell>
          <cell r="G10">
            <v>137939.59</v>
          </cell>
        </row>
        <row r="11">
          <cell r="C11">
            <v>15245659.800000001</v>
          </cell>
          <cell r="G11">
            <v>15245659.800000001</v>
          </cell>
        </row>
        <row r="12">
          <cell r="C12">
            <v>625961.6</v>
          </cell>
          <cell r="G12">
            <v>3132291.53</v>
          </cell>
        </row>
        <row r="14">
          <cell r="G14">
            <v>0</v>
          </cell>
        </row>
        <row r="15">
          <cell r="C15">
            <v>4162007.79</v>
          </cell>
          <cell r="G15">
            <v>16732740.699999999</v>
          </cell>
        </row>
        <row r="16">
          <cell r="C16">
            <v>10432288.98</v>
          </cell>
          <cell r="G16">
            <v>12088339.560000001</v>
          </cell>
        </row>
        <row r="17">
          <cell r="C17">
            <v>5271721.25</v>
          </cell>
          <cell r="G17">
            <v>4816735.28</v>
          </cell>
        </row>
        <row r="18">
          <cell r="C18">
            <v>198538.93</v>
          </cell>
          <cell r="G18">
            <v>198538.93</v>
          </cell>
        </row>
        <row r="19">
          <cell r="G19">
            <v>0</v>
          </cell>
        </row>
        <row r="20">
          <cell r="G20">
            <v>0</v>
          </cell>
        </row>
        <row r="22">
          <cell r="C22">
            <v>6413088.9100000001</v>
          </cell>
          <cell r="G22">
            <v>81162369.629999995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34">
          <cell r="G34">
            <v>0</v>
          </cell>
        </row>
        <row r="36">
          <cell r="G36">
            <v>0</v>
          </cell>
        </row>
        <row r="37">
          <cell r="G37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5">
          <cell r="C45">
            <v>503608</v>
          </cell>
          <cell r="G45">
            <v>503608</v>
          </cell>
        </row>
        <row r="46">
          <cell r="C46">
            <v>100</v>
          </cell>
          <cell r="G46">
            <v>100</v>
          </cell>
        </row>
        <row r="47">
          <cell r="C47">
            <v>272546736.36000001</v>
          </cell>
          <cell r="G47">
            <v>285595136.79000002</v>
          </cell>
        </row>
        <row r="48">
          <cell r="G48">
            <v>0</v>
          </cell>
        </row>
        <row r="50">
          <cell r="G50">
            <v>0</v>
          </cell>
        </row>
        <row r="51">
          <cell r="C51">
            <v>644018.16</v>
          </cell>
          <cell r="G51">
            <v>644018.16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6">
          <cell r="C56">
            <v>389839742.57999998</v>
          </cell>
          <cell r="G56">
            <v>389839742.57999998</v>
          </cell>
        </row>
        <row r="57">
          <cell r="G57">
            <v>0</v>
          </cell>
        </row>
        <row r="58">
          <cell r="C58">
            <v>1297424423.3499999</v>
          </cell>
          <cell r="G58">
            <v>1297424423.3499999</v>
          </cell>
        </row>
        <row r="59">
          <cell r="C59">
            <v>3940485680.1799998</v>
          </cell>
          <cell r="G59">
            <v>3940485680.1799998</v>
          </cell>
        </row>
        <row r="60">
          <cell r="C60">
            <v>2502114880.4299998</v>
          </cell>
          <cell r="G60">
            <v>3575557949.2399998</v>
          </cell>
        </row>
        <row r="61">
          <cell r="C61">
            <v>237883050.19</v>
          </cell>
          <cell r="G61">
            <v>237883050.19</v>
          </cell>
        </row>
        <row r="62">
          <cell r="G62">
            <v>0</v>
          </cell>
        </row>
        <row r="64">
          <cell r="C64">
            <v>499128532.67000002</v>
          </cell>
          <cell r="G64">
            <v>500791674.06999999</v>
          </cell>
        </row>
        <row r="65">
          <cell r="C65">
            <v>131414635.86</v>
          </cell>
          <cell r="G65">
            <v>131670815.91</v>
          </cell>
        </row>
        <row r="66">
          <cell r="C66">
            <v>81555555.829999998</v>
          </cell>
          <cell r="G66">
            <v>82056057.900000006</v>
          </cell>
        </row>
        <row r="67">
          <cell r="C67">
            <v>803468520.02999997</v>
          </cell>
          <cell r="G67">
            <v>859225149.63</v>
          </cell>
        </row>
        <row r="68">
          <cell r="C68">
            <v>107534755.29000001</v>
          </cell>
          <cell r="G68">
            <v>107534755.29000001</v>
          </cell>
        </row>
        <row r="69">
          <cell r="C69">
            <v>483655759.04000002</v>
          </cell>
          <cell r="G69">
            <v>485510473.99000001</v>
          </cell>
        </row>
        <row r="70">
          <cell r="C70">
            <v>29273238.23</v>
          </cell>
          <cell r="G70">
            <v>29273238.23</v>
          </cell>
        </row>
        <row r="71">
          <cell r="C71">
            <v>1233136.1000000001</v>
          </cell>
          <cell r="G71">
            <v>1233136.1000000001</v>
          </cell>
        </row>
        <row r="73">
          <cell r="C73">
            <v>72551469.530000001</v>
          </cell>
          <cell r="G73">
            <v>73729471.579999998</v>
          </cell>
        </row>
        <row r="74">
          <cell r="C74">
            <v>15256513.119999999</v>
          </cell>
          <cell r="G74">
            <v>15256513.119999999</v>
          </cell>
        </row>
        <row r="75">
          <cell r="C75">
            <v>86727196.569999993</v>
          </cell>
          <cell r="G75">
            <v>98501968.849999994</v>
          </cell>
        </row>
        <row r="76">
          <cell r="C76">
            <v>5291245.37</v>
          </cell>
          <cell r="G76">
            <v>5291245.37</v>
          </cell>
        </row>
        <row r="77">
          <cell r="C77">
            <v>8431710.4000000004</v>
          </cell>
          <cell r="G77">
            <v>8431710.4000000004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5">
          <cell r="C85">
            <v>35694322.07</v>
          </cell>
          <cell r="G85">
            <v>35694322.07</v>
          </cell>
        </row>
        <row r="86">
          <cell r="G86">
            <v>0</v>
          </cell>
        </row>
        <row r="87">
          <cell r="G87">
            <v>0</v>
          </cell>
        </row>
        <row r="88">
          <cell r="C88">
            <v>39930438.600000001</v>
          </cell>
          <cell r="G88">
            <v>39930438.600000001</v>
          </cell>
        </row>
        <row r="89">
          <cell r="G89">
            <v>0</v>
          </cell>
        </row>
        <row r="90">
          <cell r="G90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C100">
            <v>1040586.75</v>
          </cell>
          <cell r="G100">
            <v>1040586.75</v>
          </cell>
        </row>
        <row r="104">
          <cell r="D104">
            <v>90714988.200000003</v>
          </cell>
          <cell r="H104">
            <v>2883133.18</v>
          </cell>
        </row>
        <row r="105">
          <cell r="D105">
            <v>207134682.31999999</v>
          </cell>
          <cell r="H105">
            <v>-25535112.050000001</v>
          </cell>
        </row>
        <row r="106">
          <cell r="D106">
            <v>51745614.079999998</v>
          </cell>
          <cell r="H106">
            <v>1103841.55</v>
          </cell>
        </row>
        <row r="107">
          <cell r="H107">
            <v>0</v>
          </cell>
        </row>
        <row r="108">
          <cell r="D108">
            <v>92378909.620000005</v>
          </cell>
          <cell r="H108">
            <v>60303550.049999997</v>
          </cell>
        </row>
        <row r="109">
          <cell r="D109">
            <v>0</v>
          </cell>
          <cell r="H109">
            <v>0</v>
          </cell>
        </row>
        <row r="110">
          <cell r="D110">
            <v>117919421.04000001</v>
          </cell>
          <cell r="H110">
            <v>72594077.379999995</v>
          </cell>
        </row>
        <row r="111">
          <cell r="D111">
            <v>8703218.7300000004</v>
          </cell>
          <cell r="H111">
            <v>44613699.340000004</v>
          </cell>
        </row>
        <row r="112">
          <cell r="D112">
            <v>4531083.42</v>
          </cell>
          <cell r="H112">
            <v>4024050.49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8">
          <cell r="D118">
            <v>22931847.210000001</v>
          </cell>
          <cell r="H118">
            <v>39532419.07</v>
          </cell>
        </row>
        <row r="120">
          <cell r="H120">
            <v>0</v>
          </cell>
        </row>
        <row r="122">
          <cell r="H122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9">
          <cell r="D129">
            <v>999978.71</v>
          </cell>
          <cell r="H129">
            <v>842816.19</v>
          </cell>
        </row>
        <row r="130">
          <cell r="D130">
            <v>27047.85</v>
          </cell>
          <cell r="H130">
            <v>63011.85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6">
          <cell r="H136">
            <v>0</v>
          </cell>
        </row>
        <row r="137">
          <cell r="D137">
            <v>109800</v>
          </cell>
          <cell r="H137">
            <v>109800</v>
          </cell>
        </row>
        <row r="138">
          <cell r="H138">
            <v>0</v>
          </cell>
        </row>
        <row r="140">
          <cell r="D140">
            <v>103367.21</v>
          </cell>
          <cell r="H140">
            <v>103367.21</v>
          </cell>
        </row>
        <row r="141">
          <cell r="H141">
            <v>0</v>
          </cell>
        </row>
        <row r="142">
          <cell r="H142">
            <v>0</v>
          </cell>
        </row>
        <row r="145">
          <cell r="H145">
            <v>0</v>
          </cell>
        </row>
        <row r="146">
          <cell r="H146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2">
          <cell r="H152">
            <v>0</v>
          </cell>
        </row>
        <row r="154">
          <cell r="D154">
            <v>1138850072.9400001</v>
          </cell>
          <cell r="H154">
            <v>1077738973.26</v>
          </cell>
        </row>
        <row r="156">
          <cell r="H156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9"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D177">
            <v>70029434.019999996</v>
          </cell>
          <cell r="H177">
            <v>70029434.019999996</v>
          </cell>
        </row>
        <row r="179">
          <cell r="D179">
            <v>873154345.3900013</v>
          </cell>
          <cell r="H179">
            <v>2205813269.3400002</v>
          </cell>
        </row>
        <row r="180">
          <cell r="D180">
            <v>7147814356.9499998</v>
          </cell>
          <cell r="H180">
            <v>7947885114.1700001</v>
          </cell>
        </row>
        <row r="182">
          <cell r="H182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1">
          <cell r="H191">
            <v>0</v>
          </cell>
        </row>
        <row r="192">
          <cell r="D192">
            <v>233198104.30000001</v>
          </cell>
          <cell r="H192">
            <v>233291569.52000001</v>
          </cell>
        </row>
        <row r="194">
          <cell r="H194">
            <v>0</v>
          </cell>
        </row>
        <row r="195">
          <cell r="D195">
            <v>1229456417.52</v>
          </cell>
          <cell r="H195">
            <v>1229456417.52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D8D8D8"/>
  </sheetPr>
  <dimension ref="A1:BN1000"/>
  <sheetViews>
    <sheetView showGridLines="0" tabSelected="1" topLeftCell="B1" workbookViewId="0">
      <pane ySplit="5" topLeftCell="A90" activePane="bottomLeft" state="frozen"/>
      <selection pane="bottomLeft" activeCell="B5" sqref="B5:AE5"/>
    </sheetView>
  </sheetViews>
  <sheetFormatPr baseColWidth="10" defaultColWidth="14.42578125" defaultRowHeight="15" customHeight="1"/>
  <cols>
    <col min="1" max="1" width="7" style="2" customWidth="1"/>
    <col min="2" max="29" width="2.85546875" style="2" customWidth="1"/>
    <col min="30" max="30" width="0.42578125" style="2" customWidth="1"/>
    <col min="31" max="31" width="4.28515625" style="2" hidden="1" customWidth="1"/>
    <col min="32" max="33" width="22.85546875" style="2" customWidth="1"/>
    <col min="34" max="34" width="7" style="2" customWidth="1"/>
    <col min="35" max="62" width="2.85546875" style="2" customWidth="1"/>
    <col min="63" max="63" width="2.7109375" style="2" customWidth="1"/>
    <col min="64" max="64" width="4.140625" style="2" hidden="1" customWidth="1"/>
    <col min="65" max="66" width="22.85546875" style="2" customWidth="1"/>
    <col min="67" max="16384" width="14.42578125" style="2"/>
  </cols>
  <sheetData>
    <row r="1" spans="1:66" ht="11.25" customHeight="1">
      <c r="A1" s="1"/>
      <c r="B1" s="51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</row>
    <row r="2" spans="1:66" ht="20.25" customHeight="1">
      <c r="A2" s="1"/>
      <c r="B2" s="53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</row>
    <row r="3" spans="1:66" ht="15.75" customHeight="1">
      <c r="A3" s="1"/>
      <c r="B3" s="54" t="s">
        <v>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</row>
    <row r="4" spans="1:66" ht="15" customHeight="1">
      <c r="A4" s="1"/>
      <c r="B4" s="54" t="s">
        <v>393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</row>
    <row r="5" spans="1:66" ht="23.25" customHeight="1">
      <c r="A5" s="3" t="s">
        <v>3</v>
      </c>
      <c r="B5" s="55" t="s">
        <v>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">
        <f>[1]Validacion!F185</f>
        <v>2024</v>
      </c>
      <c r="AG5" s="3">
        <f>[1]Validacion!F186</f>
        <v>2023</v>
      </c>
      <c r="AH5" s="3" t="s">
        <v>5</v>
      </c>
      <c r="AI5" s="55" t="s">
        <v>4</v>
      </c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3">
        <f>[1]Validacion!F185</f>
        <v>2024</v>
      </c>
      <c r="BN5" s="3">
        <f>[1]Validacion!F186</f>
        <v>2023</v>
      </c>
    </row>
    <row r="6" spans="1:66" ht="15" customHeight="1">
      <c r="A6" s="4">
        <v>10000</v>
      </c>
      <c r="B6" s="46" t="s">
        <v>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5"/>
      <c r="AG6" s="5"/>
      <c r="AH6" s="6" t="s">
        <v>7</v>
      </c>
      <c r="AI6" s="46" t="s">
        <v>8</v>
      </c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5"/>
      <c r="BN6" s="5"/>
    </row>
    <row r="7" spans="1:66" ht="15" customHeight="1">
      <c r="A7" s="7">
        <v>11000</v>
      </c>
      <c r="B7" s="48" t="s">
        <v>9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8"/>
      <c r="AG7" s="8"/>
      <c r="AH7" s="9" t="s">
        <v>10</v>
      </c>
      <c r="AI7" s="48" t="s">
        <v>11</v>
      </c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10"/>
      <c r="BN7" s="10"/>
    </row>
    <row r="8" spans="1:66" ht="15" customHeight="1">
      <c r="A8" s="7">
        <v>11100</v>
      </c>
      <c r="B8" s="50" t="s">
        <v>12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11">
        <f t="shared" ref="AF8:AG8" si="0">SUM(AF9:AF15)</f>
        <v>646749441.63999987</v>
      </c>
      <c r="AG8" s="11">
        <f t="shared" si="0"/>
        <v>219695188.94000003</v>
      </c>
      <c r="AH8" s="9" t="s">
        <v>13</v>
      </c>
      <c r="AI8" s="50" t="s">
        <v>14</v>
      </c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11">
        <f t="shared" ref="BM8:BN8" si="1">SUM(BM9:BM17)</f>
        <v>159987239.94</v>
      </c>
      <c r="BN8" s="11">
        <f t="shared" si="1"/>
        <v>573127917.40999997</v>
      </c>
    </row>
    <row r="9" spans="1:66" ht="15" customHeight="1">
      <c r="A9" s="12">
        <v>11110</v>
      </c>
      <c r="B9" s="57" t="s">
        <v>15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13">
        <f>[1]Balanza!G6</f>
        <v>560408.77</v>
      </c>
      <c r="AG9" s="13">
        <f>[1]Balanza!C6</f>
        <v>684508.77</v>
      </c>
      <c r="AH9" s="14" t="s">
        <v>16</v>
      </c>
      <c r="AI9" s="57" t="s">
        <v>17</v>
      </c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13">
        <f>[1]Balanza!H104</f>
        <v>2883133.18</v>
      </c>
      <c r="BN9" s="13">
        <f>[1]Balanza!D104</f>
        <v>90714988.200000003</v>
      </c>
    </row>
    <row r="10" spans="1:66" ht="15" customHeight="1">
      <c r="A10" s="12">
        <v>11120</v>
      </c>
      <c r="B10" s="57" t="s">
        <v>18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13">
        <f>[1]Balanza!G7</f>
        <v>576030631.92999995</v>
      </c>
      <c r="AG10" s="13">
        <f>[1]Balanza!C7</f>
        <v>188457656.13</v>
      </c>
      <c r="AH10" s="14" t="s">
        <v>19</v>
      </c>
      <c r="AI10" s="57" t="s">
        <v>20</v>
      </c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13">
        <f>[1]Balanza!H105</f>
        <v>-25535112.050000001</v>
      </c>
      <c r="BN10" s="13">
        <f>[1]Balanza!D105</f>
        <v>207134682.31999999</v>
      </c>
    </row>
    <row r="11" spans="1:66" ht="15" customHeight="1">
      <c r="A11" s="12">
        <v>11130</v>
      </c>
      <c r="B11" s="57" t="s">
        <v>21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13">
        <f>[1]Balanza!G8</f>
        <v>0</v>
      </c>
      <c r="AG11" s="13">
        <f>[1]Balanza!C8</f>
        <v>0</v>
      </c>
      <c r="AH11" s="14" t="s">
        <v>22</v>
      </c>
      <c r="AI11" s="57" t="s">
        <v>23</v>
      </c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13">
        <f>[1]Balanza!H106</f>
        <v>1103841.55</v>
      </c>
      <c r="BN11" s="13">
        <f>[1]Balanza!D106</f>
        <v>51745614.079999998</v>
      </c>
    </row>
    <row r="12" spans="1:66" ht="15" customHeight="1">
      <c r="A12" s="12">
        <v>11140</v>
      </c>
      <c r="B12" s="57" t="s">
        <v>24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13">
        <f>[1]Balanza!G9</f>
        <v>51642510.020000003</v>
      </c>
      <c r="AG12" s="13">
        <f>[1]Balanza!C9</f>
        <v>14543463.050000001</v>
      </c>
      <c r="AH12" s="14" t="s">
        <v>25</v>
      </c>
      <c r="AI12" s="57" t="s">
        <v>26</v>
      </c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13">
        <f>[1]Balanza!H107</f>
        <v>0</v>
      </c>
      <c r="BN12" s="13">
        <f>[1]Balanza!D107</f>
        <v>0</v>
      </c>
    </row>
    <row r="13" spans="1:66" ht="15" customHeight="1">
      <c r="A13" s="12">
        <v>11150</v>
      </c>
      <c r="B13" s="57" t="s">
        <v>27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13">
        <f>[1]Balanza!G10</f>
        <v>137939.59</v>
      </c>
      <c r="AG13" s="13">
        <f>[1]Balanza!C10</f>
        <v>137939.59</v>
      </c>
      <c r="AH13" s="14" t="s">
        <v>28</v>
      </c>
      <c r="AI13" s="57" t="s">
        <v>29</v>
      </c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13">
        <f>[1]Balanza!H108</f>
        <v>60303550.049999997</v>
      </c>
      <c r="BN13" s="13">
        <f>[1]Balanza!D108</f>
        <v>92378909.620000005</v>
      </c>
    </row>
    <row r="14" spans="1:66" ht="15" customHeight="1">
      <c r="A14" s="12">
        <v>11160</v>
      </c>
      <c r="B14" s="57" t="s">
        <v>30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13">
        <f>[1]Balanza!G11</f>
        <v>15245659.800000001</v>
      </c>
      <c r="AG14" s="13">
        <f>[1]Balanza!C11</f>
        <v>15245659.800000001</v>
      </c>
      <c r="AH14" s="14" t="s">
        <v>31</v>
      </c>
      <c r="AI14" s="57" t="s">
        <v>32</v>
      </c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13">
        <f>[1]Balanza!H109</f>
        <v>0</v>
      </c>
      <c r="BN14" s="13">
        <f>[1]Balanza!D109</f>
        <v>0</v>
      </c>
    </row>
    <row r="15" spans="1:66" ht="15" customHeight="1">
      <c r="A15" s="12">
        <v>11190</v>
      </c>
      <c r="B15" s="57" t="s">
        <v>33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13">
        <f>[1]Balanza!G12</f>
        <v>3132291.53</v>
      </c>
      <c r="AG15" s="13">
        <f>[1]Balanza!C12</f>
        <v>625961.6</v>
      </c>
      <c r="AH15" s="14" t="s">
        <v>34</v>
      </c>
      <c r="AI15" s="57" t="s">
        <v>35</v>
      </c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13">
        <f>[1]Balanza!H110</f>
        <v>72594077.379999995</v>
      </c>
      <c r="BN15" s="13">
        <f>[1]Balanza!D110</f>
        <v>117919421.04000001</v>
      </c>
    </row>
    <row r="16" spans="1:66" ht="15" customHeight="1">
      <c r="A16" s="7">
        <v>11200</v>
      </c>
      <c r="B16" s="50" t="s">
        <v>36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11">
        <f t="shared" ref="AF16:AG16" si="2">SUM(AF17:AF23)</f>
        <v>33836354.469999999</v>
      </c>
      <c r="AG16" s="11">
        <f t="shared" si="2"/>
        <v>20064556.949999999</v>
      </c>
      <c r="AH16" s="14" t="s">
        <v>37</v>
      </c>
      <c r="AI16" s="57" t="s">
        <v>38</v>
      </c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13">
        <f>[1]Balanza!H111</f>
        <v>44613699.340000004</v>
      </c>
      <c r="BN16" s="13">
        <f>[1]Balanza!D111</f>
        <v>8703218.7300000004</v>
      </c>
    </row>
    <row r="17" spans="1:66" ht="15" customHeight="1">
      <c r="A17" s="12">
        <v>11210</v>
      </c>
      <c r="B17" s="57" t="s">
        <v>39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13">
        <f>[1]Balanza!G14</f>
        <v>0</v>
      </c>
      <c r="AG17" s="13">
        <f>[1]Balanza!C14</f>
        <v>0</v>
      </c>
      <c r="AH17" s="14" t="s">
        <v>40</v>
      </c>
      <c r="AI17" s="57" t="s">
        <v>41</v>
      </c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13">
        <f>[1]Balanza!H112</f>
        <v>4024050.49</v>
      </c>
      <c r="BN17" s="13">
        <f>[1]Balanza!D112</f>
        <v>4531083.42</v>
      </c>
    </row>
    <row r="18" spans="1:66" ht="15" customHeight="1">
      <c r="A18" s="12">
        <v>11220</v>
      </c>
      <c r="B18" s="57" t="s">
        <v>42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13">
        <f>[1]Balanza!G15</f>
        <v>16732740.699999999</v>
      </c>
      <c r="AG18" s="13">
        <f>[1]Balanza!C15</f>
        <v>4162007.79</v>
      </c>
      <c r="AH18" s="9" t="s">
        <v>43</v>
      </c>
      <c r="AI18" s="50" t="s">
        <v>44</v>
      </c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11">
        <f t="shared" ref="BM18:BN18" si="3">SUM(BM19:BM21)</f>
        <v>0</v>
      </c>
      <c r="BN18" s="11">
        <f t="shared" si="3"/>
        <v>0</v>
      </c>
    </row>
    <row r="19" spans="1:66" ht="15" customHeight="1">
      <c r="A19" s="12" t="s">
        <v>45</v>
      </c>
      <c r="B19" s="57" t="s">
        <v>46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13">
        <f>[1]Balanza!G16</f>
        <v>12088339.560000001</v>
      </c>
      <c r="AG19" s="13">
        <f>[1]Balanza!C16</f>
        <v>10432288.98</v>
      </c>
      <c r="AH19" s="14" t="s">
        <v>47</v>
      </c>
      <c r="AI19" s="57" t="s">
        <v>48</v>
      </c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13">
        <f>[1]Balanza!H114</f>
        <v>0</v>
      </c>
      <c r="BN19" s="13">
        <f>[1]Balanza!D114</f>
        <v>0</v>
      </c>
    </row>
    <row r="20" spans="1:66" ht="15" customHeight="1">
      <c r="A20" s="12" t="s">
        <v>49</v>
      </c>
      <c r="B20" s="57" t="s">
        <v>50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13">
        <f>[1]Balanza!G17</f>
        <v>4816735.28</v>
      </c>
      <c r="AG20" s="13">
        <f>[1]Balanza!C17</f>
        <v>5271721.25</v>
      </c>
      <c r="AH20" s="14" t="s">
        <v>51</v>
      </c>
      <c r="AI20" s="57" t="s">
        <v>52</v>
      </c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13">
        <f>[1]Balanza!H115</f>
        <v>0</v>
      </c>
      <c r="BN20" s="13">
        <f>[1]Balanza!D115</f>
        <v>0</v>
      </c>
    </row>
    <row r="21" spans="1:66" ht="15" customHeight="1">
      <c r="A21" s="12" t="s">
        <v>53</v>
      </c>
      <c r="B21" s="57" t="s">
        <v>54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13">
        <f>[1]Balanza!G18</f>
        <v>198538.93</v>
      </c>
      <c r="AG21" s="13">
        <f>[1]Balanza!C18</f>
        <v>198538.93</v>
      </c>
      <c r="AH21" s="14" t="s">
        <v>55</v>
      </c>
      <c r="AI21" s="57" t="s">
        <v>56</v>
      </c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13">
        <f>[1]Balanza!H116</f>
        <v>0</v>
      </c>
      <c r="BN21" s="13">
        <f>[1]Balanza!D116</f>
        <v>0</v>
      </c>
    </row>
    <row r="22" spans="1:66" ht="15" customHeight="1">
      <c r="A22" s="12" t="s">
        <v>57</v>
      </c>
      <c r="B22" s="57" t="s">
        <v>58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13">
        <f>[1]Balanza!G19</f>
        <v>0</v>
      </c>
      <c r="AG22" s="13">
        <f>[1]Balanza!C19</f>
        <v>0</v>
      </c>
      <c r="AH22" s="9" t="s">
        <v>59</v>
      </c>
      <c r="AI22" s="50" t="s">
        <v>60</v>
      </c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11">
        <f t="shared" ref="BM22:BN22" si="4">SUM(BM23:BM25)</f>
        <v>39532419.07</v>
      </c>
      <c r="BN22" s="11">
        <f t="shared" si="4"/>
        <v>22931847.210000001</v>
      </c>
    </row>
    <row r="23" spans="1:66" ht="15" customHeight="1">
      <c r="A23" s="12" t="s">
        <v>61</v>
      </c>
      <c r="B23" s="57" t="s">
        <v>62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13">
        <f>[1]Balanza!G20</f>
        <v>0</v>
      </c>
      <c r="AG23" s="13">
        <f>[1]Balanza!C20</f>
        <v>0</v>
      </c>
      <c r="AH23" s="14" t="s">
        <v>63</v>
      </c>
      <c r="AI23" s="57" t="s">
        <v>64</v>
      </c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13">
        <f>[1]Balanza!H118</f>
        <v>39532419.07</v>
      </c>
      <c r="BN23" s="13">
        <f>[1]Balanza!D118</f>
        <v>22931847.210000001</v>
      </c>
    </row>
    <row r="24" spans="1:66" ht="15" customHeight="1">
      <c r="A24" s="7" t="s">
        <v>65</v>
      </c>
      <c r="B24" s="50" t="s">
        <v>66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11">
        <f t="shared" ref="AF24:AG24" si="5">SUM(AF25:AF29)</f>
        <v>81162369.629999995</v>
      </c>
      <c r="AG24" s="11">
        <f t="shared" si="5"/>
        <v>6413088.9100000001</v>
      </c>
      <c r="AH24" s="14" t="s">
        <v>67</v>
      </c>
      <c r="AI24" s="57" t="s">
        <v>68</v>
      </c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13">
        <f>[1]Balanza!H119</f>
        <v>0</v>
      </c>
      <c r="BN24" s="13">
        <f>[1]Balanza!D119</f>
        <v>0</v>
      </c>
    </row>
    <row r="25" spans="1:66" ht="15" customHeight="1">
      <c r="A25" s="12" t="s">
        <v>69</v>
      </c>
      <c r="B25" s="57" t="s">
        <v>70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13">
        <f>[1]Balanza!G22</f>
        <v>81162369.629999995</v>
      </c>
      <c r="AG25" s="13">
        <f>[1]Balanza!C22</f>
        <v>6413088.9100000001</v>
      </c>
      <c r="AH25" s="14" t="s">
        <v>71</v>
      </c>
      <c r="AI25" s="57" t="s">
        <v>72</v>
      </c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13">
        <f>[1]Balanza!H120</f>
        <v>0</v>
      </c>
      <c r="BN25" s="13">
        <f>[1]Balanza!D120</f>
        <v>0</v>
      </c>
    </row>
    <row r="26" spans="1:66" ht="15" customHeight="1">
      <c r="A26" s="12" t="s">
        <v>73</v>
      </c>
      <c r="B26" s="57" t="s">
        <v>74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13">
        <f>[1]Balanza!G23</f>
        <v>0</v>
      </c>
      <c r="AG26" s="13">
        <f>[1]Balanza!C23</f>
        <v>0</v>
      </c>
      <c r="AH26" s="9" t="s">
        <v>75</v>
      </c>
      <c r="AI26" s="50" t="s">
        <v>76</v>
      </c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11">
        <f t="shared" ref="BM26:BN26" si="6">SUM(BM27:BM28)</f>
        <v>0</v>
      </c>
      <c r="BN26" s="11">
        <f t="shared" si="6"/>
        <v>0</v>
      </c>
    </row>
    <row r="27" spans="1:66" ht="15" customHeight="1">
      <c r="A27" s="12" t="s">
        <v>77</v>
      </c>
      <c r="B27" s="57" t="s">
        <v>78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13">
        <f>[1]Balanza!G24</f>
        <v>0</v>
      </c>
      <c r="AG27" s="13">
        <f>[1]Balanza!C24</f>
        <v>0</v>
      </c>
      <c r="AH27" s="14" t="s">
        <v>79</v>
      </c>
      <c r="AI27" s="57" t="s">
        <v>80</v>
      </c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13">
        <f>[1]Balanza!H122</f>
        <v>0</v>
      </c>
      <c r="BN27" s="13">
        <f>[1]Balanza!D122</f>
        <v>0</v>
      </c>
    </row>
    <row r="28" spans="1:66" ht="15" customHeight="1">
      <c r="A28" s="12" t="s">
        <v>81</v>
      </c>
      <c r="B28" s="57" t="s">
        <v>82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13">
        <f>[1]Balanza!G25</f>
        <v>0</v>
      </c>
      <c r="AG28" s="13">
        <f>[1]Balanza!C25</f>
        <v>0</v>
      </c>
      <c r="AH28" s="14" t="s">
        <v>83</v>
      </c>
      <c r="AI28" s="57" t="s">
        <v>84</v>
      </c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13">
        <f>[1]Balanza!H123</f>
        <v>0</v>
      </c>
      <c r="BN28" s="13">
        <f>[1]Balanza!D123</f>
        <v>0</v>
      </c>
    </row>
    <row r="29" spans="1:66" ht="15" customHeight="1">
      <c r="A29" s="12" t="s">
        <v>85</v>
      </c>
      <c r="B29" s="57" t="s">
        <v>86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13">
        <f>[1]Balanza!G26</f>
        <v>0</v>
      </c>
      <c r="AG29" s="13">
        <f>[1]Balanza!C26</f>
        <v>0</v>
      </c>
      <c r="AH29" s="9" t="s">
        <v>87</v>
      </c>
      <c r="AI29" s="50" t="s">
        <v>88</v>
      </c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11">
        <f t="shared" ref="BM29:BN29" si="7">SUM(BM30:BM32)</f>
        <v>0</v>
      </c>
      <c r="BN29" s="11">
        <f t="shared" si="7"/>
        <v>0</v>
      </c>
    </row>
    <row r="30" spans="1:66" ht="15" customHeight="1">
      <c r="A30" s="7" t="s">
        <v>89</v>
      </c>
      <c r="B30" s="50" t="s">
        <v>90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11">
        <f t="shared" ref="AF30:AG30" si="8">SUM(AF31:AF35)</f>
        <v>0</v>
      </c>
      <c r="AG30" s="11">
        <f t="shared" si="8"/>
        <v>0</v>
      </c>
      <c r="AH30" s="14" t="s">
        <v>91</v>
      </c>
      <c r="AI30" s="57" t="s">
        <v>92</v>
      </c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13">
        <f>[1]Balanza!H125</f>
        <v>0</v>
      </c>
      <c r="BN30" s="13">
        <f>[1]Balanza!D125</f>
        <v>0</v>
      </c>
    </row>
    <row r="31" spans="1:66" ht="15" customHeight="1">
      <c r="A31" s="12" t="s">
        <v>93</v>
      </c>
      <c r="B31" s="57" t="s">
        <v>94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13">
        <f>[1]Balanza!G28</f>
        <v>0</v>
      </c>
      <c r="AG31" s="13">
        <f>[1]Balanza!C28</f>
        <v>0</v>
      </c>
      <c r="AH31" s="14" t="s">
        <v>95</v>
      </c>
      <c r="AI31" s="57" t="s">
        <v>96</v>
      </c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13">
        <f>[1]Balanza!H126</f>
        <v>0</v>
      </c>
      <c r="BN31" s="13">
        <f>[1]Balanza!D126</f>
        <v>0</v>
      </c>
    </row>
    <row r="32" spans="1:66" ht="15" customHeight="1">
      <c r="A32" s="12" t="s">
        <v>97</v>
      </c>
      <c r="B32" s="57" t="s">
        <v>98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13">
        <f>[1]Balanza!G29</f>
        <v>0</v>
      </c>
      <c r="AG32" s="13">
        <f>[1]Balanza!C29</f>
        <v>0</v>
      </c>
      <c r="AH32" s="14" t="s">
        <v>99</v>
      </c>
      <c r="AI32" s="57" t="s">
        <v>100</v>
      </c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13">
        <f>[1]Balanza!H127</f>
        <v>0</v>
      </c>
      <c r="BN32" s="13">
        <f>[1]Balanza!D127</f>
        <v>0</v>
      </c>
    </row>
    <row r="33" spans="1:66" ht="15" customHeight="1">
      <c r="A33" s="12" t="s">
        <v>101</v>
      </c>
      <c r="B33" s="57" t="s">
        <v>102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13">
        <f>[1]Balanza!G30</f>
        <v>0</v>
      </c>
      <c r="AG33" s="13">
        <f>[1]Balanza!C30</f>
        <v>0</v>
      </c>
      <c r="AH33" s="9" t="s">
        <v>103</v>
      </c>
      <c r="AI33" s="50" t="s">
        <v>104</v>
      </c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11">
        <f t="shared" ref="BM33:BN33" si="9">SUM(BM34:BM39)</f>
        <v>905828.03999999992</v>
      </c>
      <c r="BN33" s="11">
        <f t="shared" si="9"/>
        <v>1027026.5599999999</v>
      </c>
    </row>
    <row r="34" spans="1:66" ht="15" customHeight="1">
      <c r="A34" s="12" t="s">
        <v>105</v>
      </c>
      <c r="B34" s="57" t="s">
        <v>106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13">
        <f>[1]Balanza!G31</f>
        <v>0</v>
      </c>
      <c r="AG34" s="13">
        <f>[1]Balanza!C31</f>
        <v>0</v>
      </c>
      <c r="AH34" s="14" t="s">
        <v>107</v>
      </c>
      <c r="AI34" s="57" t="s">
        <v>108</v>
      </c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13">
        <f>[1]Balanza!H129</f>
        <v>842816.19</v>
      </c>
      <c r="BN34" s="13">
        <f>[1]Balanza!D129</f>
        <v>999978.71</v>
      </c>
    </row>
    <row r="35" spans="1:66" ht="15" customHeight="1">
      <c r="A35" s="12" t="s">
        <v>109</v>
      </c>
      <c r="B35" s="57" t="s">
        <v>110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13">
        <f>[1]Balanza!G32</f>
        <v>0</v>
      </c>
      <c r="AG35" s="13">
        <f>[1]Balanza!C32</f>
        <v>0</v>
      </c>
      <c r="AH35" s="14" t="s">
        <v>111</v>
      </c>
      <c r="AI35" s="57" t="s">
        <v>112</v>
      </c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13">
        <f>[1]Balanza!H130</f>
        <v>63011.85</v>
      </c>
      <c r="BN35" s="13">
        <f>[1]Balanza!D130</f>
        <v>27047.85</v>
      </c>
    </row>
    <row r="36" spans="1:66" ht="15" customHeight="1">
      <c r="A36" s="7" t="s">
        <v>113</v>
      </c>
      <c r="B36" s="50" t="s">
        <v>114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11">
        <f t="shared" ref="AF36:AG36" si="10">AF37</f>
        <v>0</v>
      </c>
      <c r="AG36" s="11">
        <f t="shared" si="10"/>
        <v>0</v>
      </c>
      <c r="AH36" s="14" t="s">
        <v>115</v>
      </c>
      <c r="AI36" s="57" t="s">
        <v>116</v>
      </c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13">
        <f>[1]Balanza!H131</f>
        <v>0</v>
      </c>
      <c r="BN36" s="13">
        <f>[1]Balanza!D131</f>
        <v>0</v>
      </c>
    </row>
    <row r="37" spans="1:66" ht="15" customHeight="1">
      <c r="A37" s="12" t="s">
        <v>117</v>
      </c>
      <c r="B37" s="57" t="s">
        <v>118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13">
        <f>[1]Balanza!G34</f>
        <v>0</v>
      </c>
      <c r="AG37" s="13">
        <f>[1]Balanza!C34</f>
        <v>0</v>
      </c>
      <c r="AH37" s="14" t="s">
        <v>119</v>
      </c>
      <c r="AI37" s="57" t="s">
        <v>120</v>
      </c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13">
        <f>[1]Balanza!H132</f>
        <v>0</v>
      </c>
      <c r="BN37" s="13">
        <f>[1]Balanza!D132</f>
        <v>0</v>
      </c>
    </row>
    <row r="38" spans="1:66" ht="15" customHeight="1">
      <c r="A38" s="7" t="s">
        <v>121</v>
      </c>
      <c r="B38" s="50" t="s">
        <v>122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11">
        <f t="shared" ref="AF38:AG38" si="11">SUM(AF39:AF40)</f>
        <v>0</v>
      </c>
      <c r="AG38" s="11">
        <f t="shared" si="11"/>
        <v>0</v>
      </c>
      <c r="AH38" s="14" t="s">
        <v>123</v>
      </c>
      <c r="AI38" s="57" t="s">
        <v>124</v>
      </c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13">
        <f>[1]Balanza!H133</f>
        <v>0</v>
      </c>
      <c r="BN38" s="13">
        <f>[1]Balanza!D133</f>
        <v>0</v>
      </c>
    </row>
    <row r="39" spans="1:66" ht="15" customHeight="1">
      <c r="A39" s="12" t="s">
        <v>125</v>
      </c>
      <c r="B39" s="57" t="s">
        <v>126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13">
        <f>[1]Balanza!G36</f>
        <v>0</v>
      </c>
      <c r="AG39" s="13">
        <f>[1]Balanza!C36</f>
        <v>0</v>
      </c>
      <c r="AH39" s="14" t="s">
        <v>127</v>
      </c>
      <c r="AI39" s="57" t="s">
        <v>128</v>
      </c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13">
        <f>[1]Balanza!H134</f>
        <v>0</v>
      </c>
      <c r="BN39" s="13">
        <f>[1]Balanza!D134</f>
        <v>0</v>
      </c>
    </row>
    <row r="40" spans="1:66" ht="15" customHeight="1">
      <c r="A40" s="12" t="s">
        <v>129</v>
      </c>
      <c r="B40" s="57" t="s">
        <v>130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13">
        <f>[1]Balanza!G37</f>
        <v>0</v>
      </c>
      <c r="AG40" s="13">
        <f>[1]Balanza!C37</f>
        <v>0</v>
      </c>
      <c r="AH40" s="9" t="s">
        <v>131</v>
      </c>
      <c r="AI40" s="50" t="s">
        <v>132</v>
      </c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11">
        <f t="shared" ref="BM40:BN40" si="12">SUM(BM41:BM43)</f>
        <v>109800</v>
      </c>
      <c r="BN40" s="11">
        <f t="shared" si="12"/>
        <v>109800</v>
      </c>
    </row>
    <row r="41" spans="1:66" ht="15" customHeight="1">
      <c r="A41" s="7" t="s">
        <v>133</v>
      </c>
      <c r="B41" s="50" t="s">
        <v>134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11">
        <f t="shared" ref="AF41:AG41" si="13">SUM(AF42:AF45)</f>
        <v>0</v>
      </c>
      <c r="AG41" s="11">
        <f t="shared" si="13"/>
        <v>0</v>
      </c>
      <c r="AH41" s="14" t="s">
        <v>135</v>
      </c>
      <c r="AI41" s="57" t="s">
        <v>136</v>
      </c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13">
        <f>[1]Balanza!H136</f>
        <v>0</v>
      </c>
      <c r="BN41" s="13">
        <f>[1]Balanza!D136</f>
        <v>0</v>
      </c>
    </row>
    <row r="42" spans="1:66" ht="15" customHeight="1">
      <c r="A42" s="12" t="s">
        <v>137</v>
      </c>
      <c r="B42" s="57" t="s">
        <v>138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13">
        <f>[1]Balanza!G39</f>
        <v>0</v>
      </c>
      <c r="AG42" s="13">
        <f>[1]Balanza!C39</f>
        <v>0</v>
      </c>
      <c r="AH42" s="14" t="s">
        <v>139</v>
      </c>
      <c r="AI42" s="57" t="s">
        <v>140</v>
      </c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13">
        <f>[1]Balanza!H137</f>
        <v>109800</v>
      </c>
      <c r="BN42" s="13">
        <f>[1]Balanza!D137</f>
        <v>109800</v>
      </c>
    </row>
    <row r="43" spans="1:66" ht="15" customHeight="1">
      <c r="A43" s="12" t="s">
        <v>141</v>
      </c>
      <c r="B43" s="57" t="s">
        <v>142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13">
        <f>[1]Balanza!G40</f>
        <v>0</v>
      </c>
      <c r="AG43" s="13">
        <f>[1]Balanza!C40</f>
        <v>0</v>
      </c>
      <c r="AH43" s="14" t="s">
        <v>143</v>
      </c>
      <c r="AI43" s="57" t="s">
        <v>144</v>
      </c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13">
        <f>[1]Balanza!H138</f>
        <v>0</v>
      </c>
      <c r="BN43" s="13">
        <f>[1]Balanza!D138</f>
        <v>0</v>
      </c>
    </row>
    <row r="44" spans="1:66" ht="15" customHeight="1">
      <c r="A44" s="12" t="s">
        <v>145</v>
      </c>
      <c r="B44" s="57" t="s">
        <v>146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13">
        <f>[1]Balanza!G41</f>
        <v>0</v>
      </c>
      <c r="AG44" s="13">
        <f>[1]Balanza!C41</f>
        <v>0</v>
      </c>
      <c r="AH44" s="9" t="s">
        <v>147</v>
      </c>
      <c r="AI44" s="50" t="s">
        <v>148</v>
      </c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11">
        <f t="shared" ref="BM44:BN44" si="14">SUM(BM45:BM47)</f>
        <v>103367.21</v>
      </c>
      <c r="BN44" s="11">
        <f t="shared" si="14"/>
        <v>103367.21</v>
      </c>
    </row>
    <row r="45" spans="1:66" ht="15" customHeight="1">
      <c r="A45" s="12" t="s">
        <v>149</v>
      </c>
      <c r="B45" s="59" t="s">
        <v>150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15">
        <f>[1]Balanza!G42</f>
        <v>0</v>
      </c>
      <c r="AG45" s="15">
        <f>[1]Balanza!C42</f>
        <v>0</v>
      </c>
      <c r="AH45" s="16" t="s">
        <v>151</v>
      </c>
      <c r="AI45" s="57" t="s">
        <v>152</v>
      </c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13">
        <f>[1]Balanza!H140</f>
        <v>103367.21</v>
      </c>
      <c r="BN45" s="13">
        <f>[1]Balanza!D140</f>
        <v>103367.21</v>
      </c>
    </row>
    <row r="46" spans="1:66" ht="15" customHeight="1">
      <c r="A46" s="12"/>
      <c r="B46" s="60" t="s">
        <v>153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17">
        <f t="shared" ref="AF46:AG46" si="15">AF8+AF16+AF24+AF30+AF36+AF38+AF41</f>
        <v>761748165.73999989</v>
      </c>
      <c r="AG46" s="17">
        <f t="shared" si="15"/>
        <v>246172834.80000001</v>
      </c>
      <c r="AH46" s="18" t="s">
        <v>154</v>
      </c>
      <c r="AI46" s="57" t="s">
        <v>155</v>
      </c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13">
        <f>[1]Balanza!H141</f>
        <v>0</v>
      </c>
      <c r="BN46" s="13">
        <f>[1]Balanza!D141</f>
        <v>0</v>
      </c>
    </row>
    <row r="47" spans="1:66" ht="15" customHeight="1">
      <c r="A47" s="7" t="s">
        <v>156</v>
      </c>
      <c r="B47" s="48" t="s">
        <v>157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17"/>
      <c r="AG47" s="17"/>
      <c r="AH47" s="19" t="s">
        <v>158</v>
      </c>
      <c r="AI47" s="57" t="s">
        <v>159</v>
      </c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15">
        <f>[1]Balanza!H142</f>
        <v>0</v>
      </c>
      <c r="BN47" s="15">
        <f>[1]Balanza!D142</f>
        <v>0</v>
      </c>
    </row>
    <row r="48" spans="1:66" ht="15" customHeight="1">
      <c r="A48" s="7" t="s">
        <v>160</v>
      </c>
      <c r="B48" s="50" t="s">
        <v>161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11">
        <f t="shared" ref="AF48:AG48" si="16">SUM(AF49:AF52)</f>
        <v>286098844.79000002</v>
      </c>
      <c r="AG48" s="11">
        <f t="shared" si="16"/>
        <v>273050444.36000001</v>
      </c>
      <c r="AH48" s="6"/>
      <c r="AI48" s="58" t="s">
        <v>162</v>
      </c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17">
        <f t="shared" ref="BM48:BN48" si="17">BM8+BM18+BM22+BM26+BM29+BM33+BM40+BM44</f>
        <v>200638654.25999999</v>
      </c>
      <c r="BN48" s="17">
        <f t="shared" si="17"/>
        <v>597299958.38999999</v>
      </c>
    </row>
    <row r="49" spans="1:66" ht="15" customHeight="1">
      <c r="A49" s="12" t="s">
        <v>163</v>
      </c>
      <c r="B49" s="57" t="s">
        <v>164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13">
        <f>[1]Balanza!G45</f>
        <v>503608</v>
      </c>
      <c r="AG49" s="13">
        <f>[1]Balanza!C45</f>
        <v>503608</v>
      </c>
      <c r="AH49" s="6" t="s">
        <v>165</v>
      </c>
      <c r="AI49" s="48" t="s">
        <v>166</v>
      </c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8"/>
      <c r="BN49" s="8"/>
    </row>
    <row r="50" spans="1:66" ht="15" customHeight="1">
      <c r="A50" s="12" t="s">
        <v>167</v>
      </c>
      <c r="B50" s="57" t="s">
        <v>168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13">
        <f>[1]Balanza!G46</f>
        <v>100</v>
      </c>
      <c r="AG50" s="13">
        <f>[1]Balanza!C46</f>
        <v>100</v>
      </c>
      <c r="AH50" s="9" t="s">
        <v>169</v>
      </c>
      <c r="AI50" s="50" t="s">
        <v>170</v>
      </c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11">
        <f t="shared" ref="BM50:BN50" si="18">SUM(BM51:BM52)</f>
        <v>0</v>
      </c>
      <c r="BN50" s="11">
        <f t="shared" si="18"/>
        <v>0</v>
      </c>
    </row>
    <row r="51" spans="1:66" ht="15" customHeight="1">
      <c r="A51" s="12" t="s">
        <v>171</v>
      </c>
      <c r="B51" s="57" t="s">
        <v>172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13">
        <f>[1]Balanza!G47</f>
        <v>285595136.79000002</v>
      </c>
      <c r="AG51" s="13">
        <f>[1]Balanza!C47</f>
        <v>272546736.36000001</v>
      </c>
      <c r="AH51" s="14" t="s">
        <v>173</v>
      </c>
      <c r="AI51" s="57" t="s">
        <v>174</v>
      </c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13">
        <f>[1]Balanza!H145</f>
        <v>0</v>
      </c>
      <c r="BN51" s="13">
        <f>[1]Balanza!D145</f>
        <v>0</v>
      </c>
    </row>
    <row r="52" spans="1:66" ht="15" customHeight="1">
      <c r="A52" s="12" t="s">
        <v>175</v>
      </c>
      <c r="B52" s="57" t="s">
        <v>176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13">
        <f>[1]Balanza!G48</f>
        <v>0</v>
      </c>
      <c r="AG52" s="13">
        <f>[1]Balanza!C48</f>
        <v>0</v>
      </c>
      <c r="AH52" s="14" t="s">
        <v>177</v>
      </c>
      <c r="AI52" s="57" t="s">
        <v>178</v>
      </c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13">
        <f>[1]Balanza!H146</f>
        <v>0</v>
      </c>
      <c r="BN52" s="13">
        <f>[1]Balanza!D146</f>
        <v>0</v>
      </c>
    </row>
    <row r="53" spans="1:66" ht="15" customHeight="1">
      <c r="A53" s="7" t="s">
        <v>179</v>
      </c>
      <c r="B53" s="50" t="s">
        <v>180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11">
        <f t="shared" ref="AF53:AG53" si="19">SUM(AF54:AF58)</f>
        <v>644018.16</v>
      </c>
      <c r="AG53" s="11">
        <f t="shared" si="19"/>
        <v>644018.16</v>
      </c>
      <c r="AH53" s="9" t="s">
        <v>181</v>
      </c>
      <c r="AI53" s="50" t="s">
        <v>182</v>
      </c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11">
        <f t="shared" ref="BM53:BN53" si="20">SUM(BM54:BM56)</f>
        <v>0</v>
      </c>
      <c r="BN53" s="11">
        <f t="shared" si="20"/>
        <v>0</v>
      </c>
    </row>
    <row r="54" spans="1:66" ht="15" customHeight="1">
      <c r="A54" s="12" t="s">
        <v>183</v>
      </c>
      <c r="B54" s="57" t="s">
        <v>184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13">
        <f>[1]Balanza!G50</f>
        <v>0</v>
      </c>
      <c r="AG54" s="13">
        <f>[1]Balanza!C50</f>
        <v>0</v>
      </c>
      <c r="AH54" s="14" t="s">
        <v>185</v>
      </c>
      <c r="AI54" s="57" t="s">
        <v>186</v>
      </c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13">
        <f>[1]Balanza!H148</f>
        <v>0</v>
      </c>
      <c r="BN54" s="13">
        <f>[1]Balanza!D148</f>
        <v>0</v>
      </c>
    </row>
    <row r="55" spans="1:66" ht="15" customHeight="1">
      <c r="A55" s="12" t="s">
        <v>187</v>
      </c>
      <c r="B55" s="57" t="s">
        <v>188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13">
        <f>[1]Balanza!G51</f>
        <v>644018.16</v>
      </c>
      <c r="AG55" s="13">
        <f>[1]Balanza!C51</f>
        <v>644018.16</v>
      </c>
      <c r="AH55" s="14" t="s">
        <v>189</v>
      </c>
      <c r="AI55" s="57" t="s">
        <v>190</v>
      </c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13">
        <f>[1]Balanza!H149</f>
        <v>0</v>
      </c>
      <c r="BN55" s="13">
        <f>[1]Balanza!D149</f>
        <v>0</v>
      </c>
    </row>
    <row r="56" spans="1:66" ht="15" customHeight="1">
      <c r="A56" s="12" t="s">
        <v>191</v>
      </c>
      <c r="B56" s="57" t="s">
        <v>192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13">
        <f>[1]Balanza!G52</f>
        <v>0</v>
      </c>
      <c r="AG56" s="13">
        <f>[1]Balanza!C52</f>
        <v>0</v>
      </c>
      <c r="AH56" s="14" t="s">
        <v>193</v>
      </c>
      <c r="AI56" s="57" t="s">
        <v>194</v>
      </c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13">
        <f>[1]Balanza!H150</f>
        <v>0</v>
      </c>
      <c r="BN56" s="13">
        <f>[1]Balanza!D150</f>
        <v>0</v>
      </c>
    </row>
    <row r="57" spans="1:66" ht="15" customHeight="1">
      <c r="A57" s="12" t="s">
        <v>195</v>
      </c>
      <c r="B57" s="57" t="s">
        <v>196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13">
        <f>[1]Balanza!G53</f>
        <v>0</v>
      </c>
      <c r="AG57" s="13">
        <f>[1]Balanza!C53</f>
        <v>0</v>
      </c>
      <c r="AH57" s="9" t="s">
        <v>197</v>
      </c>
      <c r="AI57" s="50" t="s">
        <v>198</v>
      </c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11">
        <f t="shared" ref="BM57:BN57" si="21">SUM(BM58:BM62)</f>
        <v>1077738973.26</v>
      </c>
      <c r="BN57" s="11">
        <f t="shared" si="21"/>
        <v>1138850072.9400001</v>
      </c>
    </row>
    <row r="58" spans="1:66" ht="15" customHeight="1">
      <c r="A58" s="12" t="s">
        <v>199</v>
      </c>
      <c r="B58" s="57" t="s">
        <v>200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13">
        <f>[1]Balanza!G54</f>
        <v>0</v>
      </c>
      <c r="AG58" s="13">
        <f>[1]Balanza!C54</f>
        <v>0</v>
      </c>
      <c r="AH58" s="14" t="s">
        <v>201</v>
      </c>
      <c r="AI58" s="57" t="s">
        <v>202</v>
      </c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13">
        <f>[1]Balanza!H152</f>
        <v>0</v>
      </c>
      <c r="BN58" s="13">
        <f>[1]Balanza!D152</f>
        <v>0</v>
      </c>
    </row>
    <row r="59" spans="1:66" ht="15" customHeight="1">
      <c r="A59" s="7" t="s">
        <v>203</v>
      </c>
      <c r="B59" s="50" t="s">
        <v>204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11">
        <f t="shared" ref="AF59:AG59" si="22">SUM(AF60:AF66)</f>
        <v>9441190845.539999</v>
      </c>
      <c r="AG59" s="11">
        <f t="shared" si="22"/>
        <v>8367747776.7299986</v>
      </c>
      <c r="AH59" s="14" t="s">
        <v>205</v>
      </c>
      <c r="AI59" s="57" t="s">
        <v>206</v>
      </c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13">
        <f>[1]Balanza!H153</f>
        <v>0</v>
      </c>
      <c r="BN59" s="13">
        <f>[1]Balanza!D153</f>
        <v>0</v>
      </c>
    </row>
    <row r="60" spans="1:66" ht="15" customHeight="1">
      <c r="A60" s="12" t="s">
        <v>207</v>
      </c>
      <c r="B60" s="57" t="s">
        <v>208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13">
        <f>[1]Balanza!G56</f>
        <v>389839742.57999998</v>
      </c>
      <c r="AG60" s="13">
        <f>[1]Balanza!C56</f>
        <v>389839742.57999998</v>
      </c>
      <c r="AH60" s="14" t="s">
        <v>209</v>
      </c>
      <c r="AI60" s="57" t="s">
        <v>210</v>
      </c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13">
        <f>[1]Balanza!H154</f>
        <v>1077738973.26</v>
      </c>
      <c r="BN60" s="13">
        <f>[1]Balanza!D154</f>
        <v>1138850072.9400001</v>
      </c>
    </row>
    <row r="61" spans="1:66" ht="15" customHeight="1">
      <c r="A61" s="12" t="s">
        <v>211</v>
      </c>
      <c r="B61" s="57" t="s">
        <v>212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13">
        <f>[1]Balanza!G57</f>
        <v>0</v>
      </c>
      <c r="AG61" s="13">
        <f>[1]Balanza!C57</f>
        <v>0</v>
      </c>
      <c r="AH61" s="14" t="s">
        <v>213</v>
      </c>
      <c r="AI61" s="57" t="s">
        <v>214</v>
      </c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13">
        <f>[1]Balanza!H155</f>
        <v>0</v>
      </c>
      <c r="BN61" s="13">
        <f>[1]Balanza!D155</f>
        <v>0</v>
      </c>
    </row>
    <row r="62" spans="1:66" ht="15" customHeight="1">
      <c r="A62" s="12" t="s">
        <v>215</v>
      </c>
      <c r="B62" s="57" t="s">
        <v>216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13">
        <f>[1]Balanza!G58</f>
        <v>1297424423.3499999</v>
      </c>
      <c r="AG62" s="13">
        <f>[1]Balanza!C58</f>
        <v>1297424423.3499999</v>
      </c>
      <c r="AH62" s="14" t="s">
        <v>217</v>
      </c>
      <c r="AI62" s="57" t="s">
        <v>218</v>
      </c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13">
        <f>[1]Balanza!H156</f>
        <v>0</v>
      </c>
      <c r="BN62" s="13">
        <f>[1]Balanza!D156</f>
        <v>0</v>
      </c>
    </row>
    <row r="63" spans="1:66" ht="15" customHeight="1">
      <c r="A63" s="12" t="s">
        <v>219</v>
      </c>
      <c r="B63" s="57" t="s">
        <v>220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13">
        <f>[1]Balanza!G59</f>
        <v>3940485680.1799998</v>
      </c>
      <c r="AG63" s="13">
        <f>[1]Balanza!C59</f>
        <v>3940485680.1799998</v>
      </c>
      <c r="AH63" s="9" t="s">
        <v>221</v>
      </c>
      <c r="AI63" s="50" t="s">
        <v>222</v>
      </c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11">
        <f t="shared" ref="BM63:BN63" si="23">SUM(BM64:BM66)</f>
        <v>0</v>
      </c>
      <c r="BN63" s="11">
        <f t="shared" si="23"/>
        <v>0</v>
      </c>
    </row>
    <row r="64" spans="1:66" ht="15" customHeight="1">
      <c r="A64" s="12" t="s">
        <v>223</v>
      </c>
      <c r="B64" s="57" t="s">
        <v>224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13">
        <f>[1]Balanza!G60</f>
        <v>3575557949.2399998</v>
      </c>
      <c r="AG64" s="13">
        <f>[1]Balanza!C60</f>
        <v>2502114880.4299998</v>
      </c>
      <c r="AH64" s="14" t="s">
        <v>225</v>
      </c>
      <c r="AI64" s="57" t="s">
        <v>226</v>
      </c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13">
        <f>[1]Balanza!H158</f>
        <v>0</v>
      </c>
      <c r="BN64" s="13">
        <f>[1]Balanza!D158</f>
        <v>0</v>
      </c>
    </row>
    <row r="65" spans="1:66" ht="15" customHeight="1">
      <c r="A65" s="12" t="s">
        <v>227</v>
      </c>
      <c r="B65" s="57" t="s">
        <v>228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13">
        <f>[1]Balanza!G61</f>
        <v>237883050.19</v>
      </c>
      <c r="AG65" s="13">
        <f>[1]Balanza!C61</f>
        <v>237883050.19</v>
      </c>
      <c r="AH65" s="14" t="s">
        <v>229</v>
      </c>
      <c r="AI65" s="57" t="s">
        <v>230</v>
      </c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13">
        <f>[1]Balanza!H159</f>
        <v>0</v>
      </c>
      <c r="BN65" s="13">
        <f>[1]Balanza!D159</f>
        <v>0</v>
      </c>
    </row>
    <row r="66" spans="1:66" ht="15" customHeight="1">
      <c r="A66" s="12" t="s">
        <v>231</v>
      </c>
      <c r="B66" s="57" t="s">
        <v>232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13">
        <f>[1]Balanza!G62</f>
        <v>0</v>
      </c>
      <c r="AG66" s="13">
        <f>[1]Balanza!C62</f>
        <v>0</v>
      </c>
      <c r="AH66" s="14" t="s">
        <v>233</v>
      </c>
      <c r="AI66" s="57" t="s">
        <v>234</v>
      </c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13">
        <f>[1]Balanza!H160</f>
        <v>0</v>
      </c>
      <c r="BN66" s="13">
        <f>[1]Balanza!D160</f>
        <v>0</v>
      </c>
    </row>
    <row r="67" spans="1:66" ht="15" customHeight="1">
      <c r="A67" s="7" t="s">
        <v>235</v>
      </c>
      <c r="B67" s="50" t="s">
        <v>236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11">
        <f t="shared" ref="AF67:AG67" si="24">SUM(AF68:AF75)</f>
        <v>2197295301.1199999</v>
      </c>
      <c r="AG67" s="11">
        <f t="shared" si="24"/>
        <v>2137264133.0499997</v>
      </c>
      <c r="AH67" s="9" t="s">
        <v>237</v>
      </c>
      <c r="AI67" s="50" t="s">
        <v>238</v>
      </c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11">
        <f t="shared" ref="BM67:BN67" si="25">SUM(BM68:BM73)</f>
        <v>0</v>
      </c>
      <c r="BN67" s="11">
        <f t="shared" si="25"/>
        <v>0</v>
      </c>
    </row>
    <row r="68" spans="1:66" ht="15" customHeight="1">
      <c r="A68" s="12" t="s">
        <v>239</v>
      </c>
      <c r="B68" s="57" t="s">
        <v>240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13">
        <f>[1]Balanza!G64</f>
        <v>500791674.06999999</v>
      </c>
      <c r="AG68" s="13">
        <f>[1]Balanza!C64</f>
        <v>499128532.67000002</v>
      </c>
      <c r="AH68" s="14" t="s">
        <v>241</v>
      </c>
      <c r="AI68" s="57" t="s">
        <v>242</v>
      </c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13">
        <f>[1]Balanza!H162</f>
        <v>0</v>
      </c>
      <c r="BN68" s="13">
        <f>[1]Balanza!D162</f>
        <v>0</v>
      </c>
    </row>
    <row r="69" spans="1:66" ht="15" customHeight="1">
      <c r="A69" s="12" t="s">
        <v>243</v>
      </c>
      <c r="B69" s="57" t="s">
        <v>244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13">
        <f>[1]Balanza!G65</f>
        <v>131670815.91</v>
      </c>
      <c r="AG69" s="13">
        <f>[1]Balanza!C65</f>
        <v>131414635.86</v>
      </c>
      <c r="AH69" s="14" t="s">
        <v>245</v>
      </c>
      <c r="AI69" s="57" t="s">
        <v>246</v>
      </c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13">
        <f>[1]Balanza!H163</f>
        <v>0</v>
      </c>
      <c r="BN69" s="13">
        <f>[1]Balanza!D163</f>
        <v>0</v>
      </c>
    </row>
    <row r="70" spans="1:66" ht="15" customHeight="1">
      <c r="A70" s="12" t="s">
        <v>247</v>
      </c>
      <c r="B70" s="57" t="s">
        <v>248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13">
        <f>[1]Balanza!G66</f>
        <v>82056057.900000006</v>
      </c>
      <c r="AG70" s="13">
        <f>[1]Balanza!C66</f>
        <v>81555555.829999998</v>
      </c>
      <c r="AH70" s="14" t="s">
        <v>249</v>
      </c>
      <c r="AI70" s="57" t="s">
        <v>250</v>
      </c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13">
        <f>[1]Balanza!H164</f>
        <v>0</v>
      </c>
      <c r="BN70" s="13">
        <f>[1]Balanza!D164</f>
        <v>0</v>
      </c>
    </row>
    <row r="71" spans="1:66" ht="15" customHeight="1">
      <c r="A71" s="12" t="s">
        <v>251</v>
      </c>
      <c r="B71" s="57" t="s">
        <v>252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13">
        <f>[1]Balanza!G67</f>
        <v>859225149.63</v>
      </c>
      <c r="AG71" s="13">
        <f>[1]Balanza!C67</f>
        <v>803468520.02999997</v>
      </c>
      <c r="AH71" s="14" t="s">
        <v>253</v>
      </c>
      <c r="AI71" s="57" t="s">
        <v>254</v>
      </c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13">
        <f>[1]Balanza!H165</f>
        <v>0</v>
      </c>
      <c r="BN71" s="13">
        <f>[1]Balanza!D165</f>
        <v>0</v>
      </c>
    </row>
    <row r="72" spans="1:66" ht="15" customHeight="1">
      <c r="A72" s="12" t="s">
        <v>255</v>
      </c>
      <c r="B72" s="57" t="s">
        <v>256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13">
        <f>[1]Balanza!G68</f>
        <v>107534755.29000001</v>
      </c>
      <c r="AG72" s="13">
        <f>[1]Balanza!C68</f>
        <v>107534755.29000001</v>
      </c>
      <c r="AH72" s="14" t="s">
        <v>257</v>
      </c>
      <c r="AI72" s="57" t="s">
        <v>258</v>
      </c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13">
        <f>[1]Balanza!H166</f>
        <v>0</v>
      </c>
      <c r="BN72" s="13">
        <f>[1]Balanza!D166</f>
        <v>0</v>
      </c>
    </row>
    <row r="73" spans="1:66" ht="15" customHeight="1">
      <c r="A73" s="12" t="s">
        <v>259</v>
      </c>
      <c r="B73" s="57" t="s">
        <v>260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13">
        <f>[1]Balanza!G69</f>
        <v>485510473.99000001</v>
      </c>
      <c r="AG73" s="13">
        <f>[1]Balanza!C69</f>
        <v>483655759.04000002</v>
      </c>
      <c r="AH73" s="14" t="s">
        <v>261</v>
      </c>
      <c r="AI73" s="57" t="s">
        <v>262</v>
      </c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13">
        <f>[1]Balanza!H167</f>
        <v>0</v>
      </c>
      <c r="BN73" s="13">
        <f>[1]Balanza!D167</f>
        <v>0</v>
      </c>
    </row>
    <row r="74" spans="1:66" ht="15" customHeight="1">
      <c r="A74" s="12" t="s">
        <v>263</v>
      </c>
      <c r="B74" s="57" t="s">
        <v>264</v>
      </c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13">
        <f>[1]Balanza!G70</f>
        <v>29273238.23</v>
      </c>
      <c r="AG74" s="13">
        <f>[1]Balanza!C70</f>
        <v>29273238.23</v>
      </c>
      <c r="AH74" s="9" t="s">
        <v>265</v>
      </c>
      <c r="AI74" s="50" t="s">
        <v>266</v>
      </c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11">
        <f t="shared" ref="BM74:BN74" si="26">SUM(BM75:BM78)</f>
        <v>0</v>
      </c>
      <c r="BN74" s="11">
        <f t="shared" si="26"/>
        <v>0</v>
      </c>
    </row>
    <row r="75" spans="1:66" ht="15" customHeight="1">
      <c r="A75" s="12" t="s">
        <v>267</v>
      </c>
      <c r="B75" s="57" t="s">
        <v>268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13">
        <f>[1]Balanza!G71</f>
        <v>1233136.1000000001</v>
      </c>
      <c r="AG75" s="13">
        <f>[1]Balanza!C71</f>
        <v>1233136.1000000001</v>
      </c>
      <c r="AH75" s="14" t="s">
        <v>269</v>
      </c>
      <c r="AI75" s="57" t="s">
        <v>270</v>
      </c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13">
        <f>[1]Balanza!H169</f>
        <v>0</v>
      </c>
      <c r="BN75" s="13">
        <f>[1]Balanza!D169</f>
        <v>0</v>
      </c>
    </row>
    <row r="76" spans="1:66" ht="15" customHeight="1">
      <c r="A76" s="7" t="s">
        <v>271</v>
      </c>
      <c r="B76" s="50" t="s">
        <v>272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11">
        <f t="shared" ref="AF76:AG76" si="27">SUM(AF77:AF81)</f>
        <v>201210909.32000002</v>
      </c>
      <c r="AG76" s="11">
        <f t="shared" si="27"/>
        <v>188258134.99000001</v>
      </c>
      <c r="AH76" s="14" t="s">
        <v>273</v>
      </c>
      <c r="AI76" s="57" t="s">
        <v>274</v>
      </c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13">
        <f>[1]Balanza!H170</f>
        <v>0</v>
      </c>
      <c r="BN76" s="13">
        <f>[1]Balanza!D170</f>
        <v>0</v>
      </c>
    </row>
    <row r="77" spans="1:66" ht="15" customHeight="1">
      <c r="A77" s="12" t="s">
        <v>275</v>
      </c>
      <c r="B77" s="57" t="s">
        <v>276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13">
        <f>[1]Balanza!G73</f>
        <v>73729471.579999998</v>
      </c>
      <c r="AG77" s="13">
        <f>[1]Balanza!C73</f>
        <v>72551469.530000001</v>
      </c>
      <c r="AH77" s="14" t="s">
        <v>277</v>
      </c>
      <c r="AI77" s="57" t="s">
        <v>278</v>
      </c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13">
        <f>[1]Balanza!H171</f>
        <v>0</v>
      </c>
      <c r="BN77" s="13">
        <f>[1]Balanza!D171</f>
        <v>0</v>
      </c>
    </row>
    <row r="78" spans="1:66" ht="15" customHeight="1">
      <c r="A78" s="12" t="s">
        <v>279</v>
      </c>
      <c r="B78" s="57" t="s">
        <v>280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13">
        <f>[1]Balanza!G74</f>
        <v>15256513.119999999</v>
      </c>
      <c r="AG78" s="13">
        <f>[1]Balanza!C74</f>
        <v>15256513.119999999</v>
      </c>
      <c r="AH78" s="14" t="s">
        <v>281</v>
      </c>
      <c r="AI78" s="57" t="s">
        <v>282</v>
      </c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13">
        <f>[1]Balanza!H172</f>
        <v>0</v>
      </c>
      <c r="BN78" s="13">
        <f>[1]Balanza!D172</f>
        <v>0</v>
      </c>
    </row>
    <row r="79" spans="1:66" ht="15" customHeight="1">
      <c r="A79" s="12" t="s">
        <v>283</v>
      </c>
      <c r="B79" s="57" t="s">
        <v>284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13">
        <f>[1]Balanza!G75</f>
        <v>98501968.849999994</v>
      </c>
      <c r="AG79" s="13">
        <f>[1]Balanza!C75</f>
        <v>86727196.569999993</v>
      </c>
      <c r="AH79" s="16"/>
      <c r="AI79" s="61" t="s">
        <v>285</v>
      </c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20">
        <f t="shared" ref="BM79:BN79" si="28">BM50+BM53+BM57+BM63+BM67+BM74</f>
        <v>1077738973.26</v>
      </c>
      <c r="BN79" s="20">
        <f t="shared" si="28"/>
        <v>1138850072.9400001</v>
      </c>
    </row>
    <row r="80" spans="1:66" ht="15" customHeight="1">
      <c r="A80" s="12" t="s">
        <v>286</v>
      </c>
      <c r="B80" s="57" t="s">
        <v>287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13">
        <f>[1]Balanza!G76</f>
        <v>5291245.37</v>
      </c>
      <c r="AG80" s="13">
        <f>[1]Balanza!C76</f>
        <v>5291245.37</v>
      </c>
      <c r="AH80" s="19"/>
      <c r="AI80" s="62" t="s">
        <v>288</v>
      </c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21">
        <f t="shared" ref="BM80:BN80" si="29">BM48+BM79</f>
        <v>1278377627.52</v>
      </c>
      <c r="BN80" s="21">
        <f t="shared" si="29"/>
        <v>1736150031.3299999</v>
      </c>
    </row>
    <row r="81" spans="1:66" ht="15" customHeight="1">
      <c r="A81" s="12" t="s">
        <v>289</v>
      </c>
      <c r="B81" s="57" t="s">
        <v>290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13">
        <f>[1]Balanza!G77</f>
        <v>8431710.4000000004</v>
      </c>
      <c r="AG81" s="13">
        <f>[1]Balanza!C77</f>
        <v>8431710.4000000004</v>
      </c>
      <c r="AH81" s="9" t="s">
        <v>291</v>
      </c>
      <c r="AI81" s="63" t="s">
        <v>292</v>
      </c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13"/>
      <c r="BN81" s="13"/>
    </row>
    <row r="82" spans="1:66" ht="15" customHeight="1">
      <c r="A82" s="7" t="s">
        <v>293</v>
      </c>
      <c r="B82" s="50" t="s">
        <v>294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11">
        <f t="shared" ref="AF82:AG82" si="30">SUM(AF83:AF87)</f>
        <v>0</v>
      </c>
      <c r="AG82" s="11">
        <f t="shared" si="30"/>
        <v>0</v>
      </c>
      <c r="AH82" s="9" t="s">
        <v>295</v>
      </c>
      <c r="AI82" s="48" t="s">
        <v>296</v>
      </c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11">
        <f t="shared" ref="BM82:BN82" si="31">SUM(BM83:BM85)</f>
        <v>70029434.019999996</v>
      </c>
      <c r="BN82" s="11">
        <f t="shared" si="31"/>
        <v>70029434.019999996</v>
      </c>
    </row>
    <row r="83" spans="1:66" ht="15" customHeight="1">
      <c r="A83" s="12" t="s">
        <v>297</v>
      </c>
      <c r="B83" s="57" t="s">
        <v>298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13">
        <f>([1]Balanza!H79)*-1</f>
        <v>0</v>
      </c>
      <c r="AG83" s="13">
        <f>([1]Balanza!D79)*-1</f>
        <v>0</v>
      </c>
      <c r="AH83" s="18" t="s">
        <v>299</v>
      </c>
      <c r="AI83" s="57" t="s">
        <v>300</v>
      </c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13">
        <f>[1]Balanza!H175</f>
        <v>0</v>
      </c>
      <c r="BN83" s="13">
        <f>[1]Balanza!D175</f>
        <v>0</v>
      </c>
    </row>
    <row r="84" spans="1:66" ht="15" customHeight="1">
      <c r="A84" s="12" t="s">
        <v>301</v>
      </c>
      <c r="B84" s="57" t="s">
        <v>302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13">
        <f>([1]Balanza!H80)*-1</f>
        <v>0</v>
      </c>
      <c r="AG84" s="13">
        <f>([1]Balanza!D80)*-1</f>
        <v>0</v>
      </c>
      <c r="AH84" s="14" t="s">
        <v>303</v>
      </c>
      <c r="AI84" s="57" t="s">
        <v>304</v>
      </c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13">
        <f>[1]Balanza!H176</f>
        <v>0</v>
      </c>
      <c r="BN84" s="13">
        <f>[1]Balanza!D176</f>
        <v>0</v>
      </c>
    </row>
    <row r="85" spans="1:66" ht="15" customHeight="1">
      <c r="A85" s="12" t="s">
        <v>305</v>
      </c>
      <c r="B85" s="57" t="s">
        <v>306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13">
        <f>([1]Balanza!H81)*-1</f>
        <v>0</v>
      </c>
      <c r="AG85" s="13">
        <f>([1]Balanza!D81)*-1</f>
        <v>0</v>
      </c>
      <c r="AH85" s="14" t="s">
        <v>307</v>
      </c>
      <c r="AI85" s="57" t="s">
        <v>308</v>
      </c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13">
        <f>[1]Balanza!H177</f>
        <v>70029434.019999996</v>
      </c>
      <c r="BN85" s="13">
        <f>[1]Balanza!D177</f>
        <v>70029434.019999996</v>
      </c>
    </row>
    <row r="86" spans="1:66" ht="15" customHeight="1">
      <c r="A86" s="12" t="s">
        <v>309</v>
      </c>
      <c r="B86" s="57" t="s">
        <v>310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13">
        <f>([1]Balanza!H82)*-1</f>
        <v>0</v>
      </c>
      <c r="AG86" s="13">
        <f>([1]Balanza!D82)*-1</f>
        <v>0</v>
      </c>
      <c r="AH86" s="9" t="s">
        <v>311</v>
      </c>
      <c r="AI86" s="48" t="s">
        <v>312</v>
      </c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11">
        <f t="shared" ref="BM86:BN86" si="32">BM87+BM88+BM89+BM94+BM98</f>
        <v>10386989953.030001</v>
      </c>
      <c r="BN86" s="11">
        <f t="shared" si="32"/>
        <v>8254166806.6400013</v>
      </c>
    </row>
    <row r="87" spans="1:66" ht="15" customHeight="1">
      <c r="A87" s="12" t="s">
        <v>313</v>
      </c>
      <c r="B87" s="57" t="s">
        <v>314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13">
        <f>([1]Balanza!H83)*-1</f>
        <v>0</v>
      </c>
      <c r="AG87" s="13">
        <f>([1]Balanza!D83)*-1</f>
        <v>0</v>
      </c>
      <c r="AH87" s="14" t="s">
        <v>315</v>
      </c>
      <c r="AI87" s="57" t="s">
        <v>316</v>
      </c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13">
        <f>[1]Balanza!H179</f>
        <v>2205813269.3400002</v>
      </c>
      <c r="BN87" s="13">
        <f>[1]Balanza!D179</f>
        <v>873154345.3900013</v>
      </c>
    </row>
    <row r="88" spans="1:66" ht="15" customHeight="1">
      <c r="A88" s="7" t="s">
        <v>317</v>
      </c>
      <c r="B88" s="50" t="s">
        <v>318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11">
        <f t="shared" ref="AF88:AG88" si="33">SUM(AF89:AF94)</f>
        <v>75624760.670000002</v>
      </c>
      <c r="AG88" s="11">
        <f t="shared" si="33"/>
        <v>75624760.670000002</v>
      </c>
      <c r="AH88" s="14" t="s">
        <v>319</v>
      </c>
      <c r="AI88" s="57" t="s">
        <v>320</v>
      </c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13">
        <f>[1]Balanza!H180</f>
        <v>7947885114.1700001</v>
      </c>
      <c r="BN88" s="13">
        <f>[1]Balanza!D180</f>
        <v>7147814356.9499998</v>
      </c>
    </row>
    <row r="89" spans="1:66" ht="15" customHeight="1">
      <c r="A89" s="12" t="s">
        <v>321</v>
      </c>
      <c r="B89" s="57" t="s">
        <v>322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13">
        <f>[1]Balanza!G85</f>
        <v>35694322.07</v>
      </c>
      <c r="AG89" s="13">
        <f>[1]Balanza!C85</f>
        <v>35694322.07</v>
      </c>
      <c r="AH89" s="9" t="s">
        <v>323</v>
      </c>
      <c r="AI89" s="48" t="s">
        <v>324</v>
      </c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11">
        <f t="shared" ref="BM89:BN89" si="34">SUM(BM90:BM93)</f>
        <v>0</v>
      </c>
      <c r="BN89" s="11">
        <f t="shared" si="34"/>
        <v>0</v>
      </c>
    </row>
    <row r="90" spans="1:66" ht="15" customHeight="1">
      <c r="A90" s="12" t="s">
        <v>325</v>
      </c>
      <c r="B90" s="57" t="s">
        <v>326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13">
        <f>[1]Balanza!G86</f>
        <v>0</v>
      </c>
      <c r="AG90" s="13">
        <f>[1]Balanza!C86</f>
        <v>0</v>
      </c>
      <c r="AH90" s="14" t="s">
        <v>327</v>
      </c>
      <c r="AI90" s="57" t="s">
        <v>328</v>
      </c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13">
        <f>[1]Balanza!H182</f>
        <v>0</v>
      </c>
      <c r="BN90" s="13">
        <f>[1]Balanza!D182</f>
        <v>0</v>
      </c>
    </row>
    <row r="91" spans="1:66" ht="15" customHeight="1">
      <c r="A91" s="12" t="s">
        <v>329</v>
      </c>
      <c r="B91" s="57" t="s">
        <v>330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13">
        <f>[1]Balanza!G87</f>
        <v>0</v>
      </c>
      <c r="AG91" s="13">
        <f>[1]Balanza!C87</f>
        <v>0</v>
      </c>
      <c r="AH91" s="14" t="s">
        <v>331</v>
      </c>
      <c r="AI91" s="57" t="s">
        <v>332</v>
      </c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13">
        <f>[1]Balanza!H183</f>
        <v>0</v>
      </c>
      <c r="BN91" s="13">
        <f>[1]Balanza!D183</f>
        <v>0</v>
      </c>
    </row>
    <row r="92" spans="1:66" ht="15" customHeight="1">
      <c r="A92" s="12" t="s">
        <v>333</v>
      </c>
      <c r="B92" s="57" t="s">
        <v>334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13">
        <f>[1]Balanza!G88</f>
        <v>39930438.600000001</v>
      </c>
      <c r="AG92" s="13">
        <f>[1]Balanza!C88</f>
        <v>39930438.600000001</v>
      </c>
      <c r="AH92" s="14" t="s">
        <v>335</v>
      </c>
      <c r="AI92" s="57" t="s">
        <v>336</v>
      </c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13">
        <f>[1]Balanza!H184</f>
        <v>0</v>
      </c>
      <c r="BN92" s="13">
        <f>[1]Balanza!D184</f>
        <v>0</v>
      </c>
    </row>
    <row r="93" spans="1:66" ht="15" customHeight="1">
      <c r="A93" s="12" t="s">
        <v>337</v>
      </c>
      <c r="B93" s="57" t="s">
        <v>338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13">
        <f>[1]Balanza!G89</f>
        <v>0</v>
      </c>
      <c r="AG93" s="13">
        <f>[1]Balanza!C89</f>
        <v>0</v>
      </c>
      <c r="AH93" s="14" t="s">
        <v>339</v>
      </c>
      <c r="AI93" s="57" t="s">
        <v>340</v>
      </c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13">
        <f>[1]Balanza!H185</f>
        <v>0</v>
      </c>
      <c r="BN93" s="13">
        <f>[1]Balanza!D185</f>
        <v>0</v>
      </c>
    </row>
    <row r="94" spans="1:66" ht="15" customHeight="1">
      <c r="A94" s="12" t="s">
        <v>341</v>
      </c>
      <c r="B94" s="57" t="s">
        <v>342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13">
        <f>[1]Balanza!G90</f>
        <v>0</v>
      </c>
      <c r="AG94" s="13">
        <f>[1]Balanza!C90</f>
        <v>0</v>
      </c>
      <c r="AH94" s="9" t="s">
        <v>343</v>
      </c>
      <c r="AI94" s="48" t="s">
        <v>344</v>
      </c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11">
        <f t="shared" ref="BM94:BN94" si="35">SUM(BM95:BM97)</f>
        <v>0</v>
      </c>
      <c r="BN94" s="11">
        <f t="shared" si="35"/>
        <v>0</v>
      </c>
    </row>
    <row r="95" spans="1:66" ht="15" customHeight="1">
      <c r="A95" s="7" t="s">
        <v>345</v>
      </c>
      <c r="B95" s="50" t="s">
        <v>346</v>
      </c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11">
        <f t="shared" ref="AF95:AG95" si="36">SUM(AF96:AF100)</f>
        <v>0</v>
      </c>
      <c r="AG95" s="11">
        <f t="shared" si="36"/>
        <v>0</v>
      </c>
      <c r="AH95" s="14" t="s">
        <v>347</v>
      </c>
      <c r="AI95" s="57" t="s">
        <v>348</v>
      </c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13">
        <f>[1]Balanza!H187</f>
        <v>0</v>
      </c>
      <c r="BN95" s="13">
        <f>[1]Balanza!D187</f>
        <v>0</v>
      </c>
    </row>
    <row r="96" spans="1:66" ht="15" customHeight="1">
      <c r="A96" s="12" t="s">
        <v>349</v>
      </c>
      <c r="B96" s="57" t="s">
        <v>350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13">
        <f>([1]Balanza!H92)*-1</f>
        <v>0</v>
      </c>
      <c r="AG96" s="13">
        <f>([1]Balanza!D92)*-1</f>
        <v>0</v>
      </c>
      <c r="AH96" s="14" t="s">
        <v>351</v>
      </c>
      <c r="AI96" s="57" t="s">
        <v>352</v>
      </c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13">
        <f>[1]Balanza!H188</f>
        <v>0</v>
      </c>
      <c r="BN96" s="13">
        <f>[1]Balanza!D188</f>
        <v>0</v>
      </c>
    </row>
    <row r="97" spans="1:66" ht="15" customHeight="1">
      <c r="A97" s="12" t="s">
        <v>353</v>
      </c>
      <c r="B97" s="57" t="s">
        <v>354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13">
        <f>([1]Balanza!H93)*-1</f>
        <v>0</v>
      </c>
      <c r="AG97" s="13">
        <f>([1]Balanza!D93)*-1</f>
        <v>0</v>
      </c>
      <c r="AH97" s="14" t="s">
        <v>355</v>
      </c>
      <c r="AI97" s="57" t="s">
        <v>356</v>
      </c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13">
        <f>[1]Balanza!H189</f>
        <v>0</v>
      </c>
      <c r="BN97" s="13">
        <f>[1]Balanza!D189</f>
        <v>0</v>
      </c>
    </row>
    <row r="98" spans="1:66" ht="15" customHeight="1">
      <c r="A98" s="12" t="s">
        <v>357</v>
      </c>
      <c r="B98" s="57" t="s">
        <v>358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13">
        <f>([1]Balanza!H94)*-1</f>
        <v>0</v>
      </c>
      <c r="AG98" s="13">
        <f>([1]Balanza!D94)*-1</f>
        <v>0</v>
      </c>
      <c r="AH98" s="9" t="s">
        <v>359</v>
      </c>
      <c r="AI98" s="48" t="s">
        <v>360</v>
      </c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11">
        <f t="shared" ref="BM98:BN98" si="37">SUM(BM99:BM100)</f>
        <v>233291569.52000001</v>
      </c>
      <c r="BN98" s="11">
        <f t="shared" si="37"/>
        <v>233198104.30000001</v>
      </c>
    </row>
    <row r="99" spans="1:66" ht="15" customHeight="1">
      <c r="A99" s="12" t="s">
        <v>361</v>
      </c>
      <c r="B99" s="57" t="s">
        <v>362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13">
        <f>([1]Balanza!H95)*-1</f>
        <v>0</v>
      </c>
      <c r="AG99" s="13">
        <f>([1]Balanza!D95)*-1</f>
        <v>0</v>
      </c>
      <c r="AH99" s="14" t="s">
        <v>363</v>
      </c>
      <c r="AI99" s="57" t="s">
        <v>364</v>
      </c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13">
        <f>[1]Balanza!H191</f>
        <v>0</v>
      </c>
      <c r="BN99" s="13">
        <f>[1]Balanza!D191</f>
        <v>0</v>
      </c>
    </row>
    <row r="100" spans="1:66" ht="15" customHeight="1">
      <c r="A100" s="12" t="s">
        <v>365</v>
      </c>
      <c r="B100" s="57" t="s">
        <v>366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13">
        <f>([1]Balanza!H96)*-1</f>
        <v>0</v>
      </c>
      <c r="AG100" s="13">
        <f>([1]Balanza!D96)*-1</f>
        <v>0</v>
      </c>
      <c r="AH100" s="14" t="s">
        <v>367</v>
      </c>
      <c r="AI100" s="57" t="s">
        <v>368</v>
      </c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13">
        <f>[1]Balanza!H192</f>
        <v>233291569.52000001</v>
      </c>
      <c r="BN100" s="13">
        <f>[1]Balanza!D192</f>
        <v>233198104.30000001</v>
      </c>
    </row>
    <row r="101" spans="1:66" ht="15" customHeight="1">
      <c r="A101" s="7" t="s">
        <v>369</v>
      </c>
      <c r="B101" s="50" t="s">
        <v>370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11">
        <f t="shared" ref="AF101:AG101" si="38">SUM(AF102:AF104)</f>
        <v>1040586.75</v>
      </c>
      <c r="AG101" s="11">
        <f t="shared" si="38"/>
        <v>1040586.75</v>
      </c>
      <c r="AH101" s="9" t="s">
        <v>371</v>
      </c>
      <c r="AI101" s="48" t="s">
        <v>372</v>
      </c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11">
        <f t="shared" ref="BM101:BN101" si="39">SUM(BM102:BM103)</f>
        <v>1229456417.52</v>
      </c>
      <c r="BN101" s="11">
        <f t="shared" si="39"/>
        <v>1229456417.52</v>
      </c>
    </row>
    <row r="102" spans="1:66" ht="15" customHeight="1">
      <c r="A102" s="12" t="s">
        <v>373</v>
      </c>
      <c r="B102" s="57" t="s">
        <v>374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13">
        <f>[1]Balanza!G98</f>
        <v>0</v>
      </c>
      <c r="AG102" s="13">
        <f>[1]Balanza!C98</f>
        <v>0</v>
      </c>
      <c r="AH102" s="14" t="s">
        <v>375</v>
      </c>
      <c r="AI102" s="57" t="s">
        <v>376</v>
      </c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13">
        <f>[1]Balanza!H194</f>
        <v>0</v>
      </c>
      <c r="BN102" s="13">
        <f>[1]Balanza!D194</f>
        <v>0</v>
      </c>
    </row>
    <row r="103" spans="1:66" ht="15" customHeight="1">
      <c r="A103" s="12" t="s">
        <v>377</v>
      </c>
      <c r="B103" s="57" t="s">
        <v>378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13">
        <f>[1]Balanza!G99</f>
        <v>0</v>
      </c>
      <c r="AG103" s="13">
        <f>[1]Balanza!C99</f>
        <v>0</v>
      </c>
      <c r="AH103" s="14" t="s">
        <v>379</v>
      </c>
      <c r="AI103" s="57" t="s">
        <v>380</v>
      </c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13">
        <f>[1]Balanza!H195</f>
        <v>1229456417.52</v>
      </c>
      <c r="BN103" s="13">
        <f>[1]Balanza!D195</f>
        <v>1229456417.52</v>
      </c>
    </row>
    <row r="104" spans="1:66" ht="15" customHeight="1">
      <c r="A104" s="12" t="s">
        <v>381</v>
      </c>
      <c r="B104" s="57" t="s">
        <v>382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15">
        <f>[1]Balanza!G100</f>
        <v>1040586.75</v>
      </c>
      <c r="AG104" s="15">
        <f>[1]Balanza!C100</f>
        <v>1040586.75</v>
      </c>
      <c r="AH104" s="22"/>
      <c r="AI104" s="23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5"/>
      <c r="AW104" s="25"/>
      <c r="AX104" s="25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6" t="s">
        <v>383</v>
      </c>
      <c r="BM104" s="27">
        <f t="shared" ref="BM104:BN104" si="40">BM82+BM86+BM101</f>
        <v>11686475804.570002</v>
      </c>
      <c r="BN104" s="27">
        <f t="shared" si="40"/>
        <v>9553652658.1800022</v>
      </c>
    </row>
    <row r="105" spans="1:66" ht="15" customHeight="1">
      <c r="A105" s="28"/>
      <c r="B105" s="64" t="s">
        <v>384</v>
      </c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29">
        <f t="shared" ref="AF105:AG105" si="41">AF48+AF53+AF59+AF67+AF76+AF82+AF88+AF95+AF101</f>
        <v>12203105266.35</v>
      </c>
      <c r="AG105" s="29">
        <f t="shared" si="41"/>
        <v>11043629854.709997</v>
      </c>
      <c r="AH105" s="29"/>
      <c r="AI105" s="30"/>
      <c r="AJ105" s="28"/>
      <c r="AK105" s="28"/>
      <c r="AL105" s="28"/>
      <c r="AM105" s="28"/>
      <c r="AN105" s="28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66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30"/>
      <c r="BN105" s="30"/>
    </row>
    <row r="106" spans="1:66" ht="15" customHeight="1" thickBot="1">
      <c r="A106" s="28"/>
      <c r="B106" s="68" t="s">
        <v>385</v>
      </c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31">
        <f t="shared" ref="AF106:AG106" si="42">AF46+AF105</f>
        <v>12964853432.09</v>
      </c>
      <c r="AG106" s="31">
        <f t="shared" si="42"/>
        <v>11289802689.509996</v>
      </c>
      <c r="AH106" s="32"/>
      <c r="AI106" s="68" t="s">
        <v>386</v>
      </c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33">
        <f t="shared" ref="BM106:BN106" si="43">BM80+BM104</f>
        <v>12964853432.090002</v>
      </c>
      <c r="BN106" s="33">
        <f t="shared" si="43"/>
        <v>11289802689.510002</v>
      </c>
    </row>
    <row r="107" spans="1:66" ht="15" customHeight="1" thickTop="1">
      <c r="A107" s="28"/>
      <c r="B107" s="68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34"/>
      <c r="AG107" s="34"/>
      <c r="AH107" s="32"/>
      <c r="AI107" s="68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35"/>
      <c r="BN107" s="35"/>
    </row>
    <row r="108" spans="1:66" ht="15" customHeight="1">
      <c r="A108" s="28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7"/>
      <c r="AG108" s="37"/>
      <c r="AH108" s="37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9"/>
      <c r="BN108" s="37"/>
    </row>
    <row r="109" spans="1:66" ht="15" customHeight="1">
      <c r="A109" s="1"/>
      <c r="B109" s="40" t="s">
        <v>387</v>
      </c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37"/>
      <c r="AG109" s="37"/>
      <c r="AH109" s="37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7"/>
      <c r="BN109" s="37"/>
    </row>
    <row r="110" spans="1:66" ht="15" customHeight="1">
      <c r="A110" s="28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7"/>
      <c r="AG110" s="37"/>
      <c r="AH110" s="37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9"/>
      <c r="BN110" s="37"/>
    </row>
    <row r="111" spans="1:66" ht="15" customHeight="1">
      <c r="A111" s="28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7"/>
      <c r="AG111" s="37"/>
      <c r="AH111" s="37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9"/>
      <c r="BN111" s="37"/>
    </row>
    <row r="112" spans="1:66" ht="15" customHeight="1">
      <c r="A112" s="28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7"/>
      <c r="AG112" s="37"/>
      <c r="AH112" s="37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9"/>
      <c r="BN112" s="37"/>
    </row>
    <row r="113" spans="1:66" ht="15" customHeight="1">
      <c r="A113" s="28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7"/>
      <c r="AG113" s="37"/>
      <c r="AH113" s="37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9"/>
      <c r="BN113" s="37"/>
    </row>
    <row r="114" spans="1:66" ht="15" customHeight="1">
      <c r="A114" s="28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7"/>
      <c r="AG114" s="37"/>
      <c r="AH114" s="37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9"/>
      <c r="BN114" s="37"/>
    </row>
    <row r="115" spans="1:66" ht="15" customHeight="1">
      <c r="A115" s="28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7"/>
      <c r="AG115" s="37"/>
      <c r="AH115" s="37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9"/>
      <c r="BN115" s="37"/>
    </row>
    <row r="116" spans="1:66" ht="15" customHeight="1">
      <c r="A116" s="28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7"/>
      <c r="AG116" s="37"/>
      <c r="AH116" s="37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7"/>
      <c r="BN116" s="37"/>
    </row>
    <row r="117" spans="1:66" ht="15" customHeight="1">
      <c r="A117" s="28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1"/>
      <c r="R117" s="41"/>
      <c r="S117" s="69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42"/>
      <c r="AG117" s="70" t="s">
        <v>388</v>
      </c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43"/>
      <c r="AX117" s="43"/>
      <c r="AY117" s="43"/>
      <c r="AZ117" s="71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42"/>
      <c r="BN117" s="37"/>
    </row>
    <row r="118" spans="1:66" ht="15" customHeight="1">
      <c r="A118" s="2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72" t="s">
        <v>389</v>
      </c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74" t="s">
        <v>390</v>
      </c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37"/>
    </row>
    <row r="119" spans="1:66" ht="15" customHeight="1">
      <c r="A119" s="2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37"/>
    </row>
    <row r="120" spans="1:66" ht="15" customHeight="1">
      <c r="A120" s="1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67" t="s">
        <v>391</v>
      </c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37"/>
      <c r="AH120" s="37"/>
      <c r="AI120" s="44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67" t="s">
        <v>392</v>
      </c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37"/>
    </row>
    <row r="121" spans="1:66" ht="15" customHeight="1">
      <c r="A121" s="1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37"/>
      <c r="AH121" s="37"/>
      <c r="AI121" s="44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37"/>
    </row>
    <row r="122" spans="1:66" ht="15" customHeight="1">
      <c r="A122" s="1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37"/>
      <c r="AH122" s="37"/>
      <c r="AI122" s="44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37"/>
    </row>
    <row r="123" spans="1:66" ht="15" customHeight="1">
      <c r="A123" s="1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7"/>
      <c r="AG123" s="37"/>
      <c r="AH123" s="37"/>
      <c r="AI123" s="44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37"/>
      <c r="BN123" s="37"/>
    </row>
    <row r="124" spans="1:66" ht="15" customHeight="1">
      <c r="A124" s="1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7"/>
      <c r="AG124" s="37"/>
      <c r="AH124" s="37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7"/>
      <c r="BN124" s="37"/>
    </row>
    <row r="125" spans="1:66" ht="11.25" customHeight="1">
      <c r="A125" s="1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7"/>
      <c r="AG125" s="37"/>
      <c r="AH125" s="37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7"/>
      <c r="BN125" s="37"/>
    </row>
    <row r="126" spans="1:66" ht="15" customHeight="1">
      <c r="A126" s="1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7"/>
      <c r="AG126" s="37"/>
      <c r="AH126" s="37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7"/>
      <c r="BN126" s="37"/>
    </row>
    <row r="127" spans="1:66" ht="15" customHeight="1">
      <c r="A127" s="1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7"/>
      <c r="AG127" s="37"/>
      <c r="AH127" s="37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7"/>
      <c r="BN127" s="37"/>
    </row>
    <row r="128" spans="1:66" ht="15" customHeight="1">
      <c r="A128" s="1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7"/>
      <c r="AG128" s="37"/>
      <c r="AH128" s="37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7"/>
      <c r="BN128" s="37"/>
    </row>
    <row r="129" spans="1:66" ht="11.25" hidden="1" customHeight="1">
      <c r="A129" s="1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7"/>
      <c r="AG129" s="37"/>
      <c r="AH129" s="37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7"/>
      <c r="BN129" s="37"/>
    </row>
    <row r="130" spans="1:66" ht="11.25" hidden="1" customHeight="1">
      <c r="A130" s="1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7"/>
      <c r="AG130" s="37"/>
      <c r="AH130" s="37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7"/>
      <c r="BN130" s="37"/>
    </row>
    <row r="131" spans="1:66" ht="11.25" hidden="1" customHeight="1">
      <c r="A131" s="1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7"/>
      <c r="AG131" s="37"/>
      <c r="AH131" s="37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7"/>
      <c r="BN131" s="37"/>
    </row>
    <row r="132" spans="1:66" ht="11.25" hidden="1" customHeight="1">
      <c r="A132" s="1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7"/>
      <c r="AG132" s="37"/>
      <c r="AH132" s="37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7"/>
      <c r="BN132" s="37"/>
    </row>
    <row r="133" spans="1:66" ht="11.25" hidden="1" customHeight="1">
      <c r="A133" s="1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7"/>
      <c r="AG133" s="37"/>
      <c r="AH133" s="37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7"/>
      <c r="BN133" s="37"/>
    </row>
    <row r="134" spans="1:66" ht="11.25" hidden="1" customHeight="1">
      <c r="A134" s="1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7"/>
      <c r="AG134" s="37"/>
      <c r="AH134" s="37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7"/>
      <c r="BN134" s="37"/>
    </row>
    <row r="135" spans="1:66" ht="11.25" hidden="1" customHeight="1">
      <c r="A135" s="1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7"/>
      <c r="AG135" s="37"/>
      <c r="AH135" s="37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7"/>
      <c r="BN135" s="37"/>
    </row>
    <row r="136" spans="1:66" ht="11.25" customHeight="1">
      <c r="A136" s="1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7"/>
      <c r="AG136" s="37"/>
      <c r="AH136" s="37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7"/>
      <c r="BN136" s="37"/>
    </row>
    <row r="137" spans="1:66" ht="11.25" customHeight="1">
      <c r="A137" s="1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7"/>
      <c r="AG137" s="37"/>
      <c r="AH137" s="37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7"/>
      <c r="BN137" s="37"/>
    </row>
    <row r="138" spans="1:66" ht="11.25" customHeight="1">
      <c r="A138" s="1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7"/>
      <c r="AG138" s="37"/>
      <c r="AH138" s="37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7"/>
      <c r="BN138" s="37"/>
    </row>
    <row r="139" spans="1:66" ht="11.25" customHeight="1">
      <c r="A139" s="1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7"/>
      <c r="AG139" s="37"/>
      <c r="AH139" s="37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7"/>
      <c r="BN139" s="37"/>
    </row>
    <row r="140" spans="1:66" ht="11.25" customHeight="1">
      <c r="A140" s="1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7"/>
      <c r="AG140" s="37"/>
      <c r="AH140" s="37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7"/>
      <c r="BN140" s="37"/>
    </row>
    <row r="141" spans="1:66" ht="11.25" customHeight="1">
      <c r="A141" s="1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7"/>
      <c r="AG141" s="37"/>
      <c r="AH141" s="37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7"/>
      <c r="BN141" s="37"/>
    </row>
    <row r="142" spans="1:66" ht="11.25" customHeight="1">
      <c r="A142" s="1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7"/>
      <c r="AG142" s="37"/>
      <c r="AH142" s="37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7"/>
      <c r="BN142" s="37"/>
    </row>
    <row r="143" spans="1:66" ht="11.25" customHeight="1">
      <c r="A143" s="1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7"/>
      <c r="AG143" s="37"/>
      <c r="AH143" s="37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7"/>
      <c r="BN143" s="37"/>
    </row>
    <row r="144" spans="1:66" ht="11.25" customHeight="1">
      <c r="A144" s="1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7"/>
      <c r="AG144" s="37"/>
      <c r="AH144" s="37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7"/>
      <c r="BN144" s="37"/>
    </row>
    <row r="145" spans="1:66" ht="11.25" customHeight="1">
      <c r="A145" s="1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7"/>
      <c r="AG145" s="37"/>
      <c r="AH145" s="37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7"/>
      <c r="BN145" s="37"/>
    </row>
    <row r="146" spans="1:66" ht="11.25" customHeight="1">
      <c r="A146" s="1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7"/>
      <c r="AG146" s="37"/>
      <c r="AH146" s="37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7"/>
      <c r="BN146" s="37"/>
    </row>
    <row r="147" spans="1:66" ht="11.25" customHeight="1">
      <c r="A147" s="1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7"/>
      <c r="AG147" s="37"/>
      <c r="AH147" s="37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7"/>
      <c r="BN147" s="37"/>
    </row>
    <row r="148" spans="1:66" ht="11.25" customHeight="1">
      <c r="A148" s="1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7"/>
      <c r="AG148" s="37"/>
      <c r="AH148" s="37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7"/>
      <c r="BN148" s="37"/>
    </row>
    <row r="149" spans="1:66" ht="11.25" customHeight="1">
      <c r="A149" s="1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7"/>
      <c r="AG149" s="37"/>
      <c r="AH149" s="37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7"/>
      <c r="BN149" s="37"/>
    </row>
    <row r="150" spans="1:66" ht="11.25" customHeight="1">
      <c r="A150" s="1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7"/>
      <c r="AG150" s="37"/>
      <c r="AH150" s="37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7"/>
      <c r="BN150" s="37"/>
    </row>
    <row r="151" spans="1:66" ht="11.25" customHeight="1">
      <c r="A151" s="1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7"/>
      <c r="AG151" s="37"/>
      <c r="AH151" s="37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7"/>
      <c r="BN151" s="37"/>
    </row>
    <row r="152" spans="1:66" ht="11.25" customHeight="1">
      <c r="A152" s="1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7"/>
      <c r="AG152" s="37"/>
      <c r="AH152" s="37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7"/>
      <c r="BN152" s="37"/>
    </row>
    <row r="153" spans="1:66" ht="11.25" customHeight="1">
      <c r="A153" s="1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7"/>
      <c r="AG153" s="37"/>
      <c r="AH153" s="37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7"/>
      <c r="BN153" s="37"/>
    </row>
    <row r="154" spans="1:66" ht="11.25" customHeight="1">
      <c r="A154" s="1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7"/>
      <c r="AG154" s="37"/>
      <c r="AH154" s="37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7"/>
      <c r="BN154" s="37"/>
    </row>
    <row r="155" spans="1:66" ht="11.25" customHeight="1">
      <c r="A155" s="1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7"/>
      <c r="AG155" s="37"/>
      <c r="AH155" s="37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7"/>
      <c r="BN155" s="37"/>
    </row>
    <row r="156" spans="1:66" ht="11.25" customHeight="1">
      <c r="A156" s="1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7"/>
      <c r="AG156" s="37"/>
      <c r="AH156" s="37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7"/>
      <c r="BN156" s="37"/>
    </row>
    <row r="157" spans="1:66" ht="11.25" customHeight="1">
      <c r="A157" s="1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7"/>
      <c r="AG157" s="37"/>
      <c r="AH157" s="37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7"/>
      <c r="BN157" s="37"/>
    </row>
    <row r="158" spans="1:66" ht="11.25" customHeight="1">
      <c r="A158" s="1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7"/>
      <c r="AG158" s="37"/>
      <c r="AH158" s="37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7"/>
      <c r="BN158" s="37"/>
    </row>
    <row r="159" spans="1:66" ht="11.25" customHeight="1">
      <c r="A159" s="1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7"/>
      <c r="AG159" s="37"/>
      <c r="AH159" s="37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7"/>
      <c r="BN159" s="37"/>
    </row>
    <row r="160" spans="1:66" ht="11.25" customHeight="1">
      <c r="A160" s="1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7"/>
      <c r="AG160" s="37"/>
      <c r="AH160" s="37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7"/>
      <c r="BN160" s="37"/>
    </row>
    <row r="161" spans="1:66" ht="11.25" customHeight="1">
      <c r="A161" s="1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7"/>
      <c r="AG161" s="37"/>
      <c r="AH161" s="37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7"/>
      <c r="BN161" s="37"/>
    </row>
    <row r="162" spans="1:66" ht="11.25" customHeight="1">
      <c r="A162" s="1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7"/>
      <c r="AG162" s="37"/>
      <c r="AH162" s="37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7"/>
      <c r="BN162" s="37"/>
    </row>
    <row r="163" spans="1:66" ht="11.25" customHeight="1">
      <c r="A163" s="1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7"/>
      <c r="AG163" s="37"/>
      <c r="AH163" s="37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7"/>
      <c r="BN163" s="37"/>
    </row>
    <row r="164" spans="1:66" ht="11.25" customHeight="1">
      <c r="A164" s="1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7"/>
      <c r="AG164" s="37"/>
      <c r="AH164" s="37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7"/>
      <c r="BN164" s="37"/>
    </row>
    <row r="165" spans="1:66" ht="11.25" customHeight="1">
      <c r="A165" s="1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7"/>
      <c r="AG165" s="37"/>
      <c r="AH165" s="37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7"/>
      <c r="BN165" s="37"/>
    </row>
    <row r="166" spans="1:66" ht="11.25" customHeight="1">
      <c r="A166" s="1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7"/>
      <c r="AG166" s="37"/>
      <c r="AH166" s="37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7"/>
      <c r="BN166" s="37"/>
    </row>
    <row r="167" spans="1:66" ht="11.25" customHeight="1">
      <c r="A167" s="1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7"/>
      <c r="AG167" s="37"/>
      <c r="AH167" s="37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7"/>
      <c r="BN167" s="37"/>
    </row>
    <row r="168" spans="1:66" ht="11.25" customHeight="1">
      <c r="A168" s="1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7"/>
      <c r="AG168" s="37"/>
      <c r="AH168" s="37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7"/>
      <c r="BN168" s="37"/>
    </row>
    <row r="169" spans="1:66" ht="11.25" customHeight="1">
      <c r="A169" s="1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7"/>
      <c r="AG169" s="37"/>
      <c r="AH169" s="37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7"/>
      <c r="BN169" s="37"/>
    </row>
    <row r="170" spans="1:66" ht="11.25" customHeight="1">
      <c r="A170" s="1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7"/>
      <c r="AG170" s="37"/>
      <c r="AH170" s="37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7"/>
      <c r="BN170" s="37"/>
    </row>
    <row r="171" spans="1:66" ht="11.25" customHeight="1">
      <c r="A171" s="1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7"/>
      <c r="AG171" s="37"/>
      <c r="AH171" s="37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7"/>
      <c r="BN171" s="37"/>
    </row>
    <row r="172" spans="1:66" ht="11.25" customHeight="1">
      <c r="A172" s="1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7"/>
      <c r="AG172" s="37"/>
      <c r="AH172" s="37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7"/>
      <c r="BN172" s="37"/>
    </row>
    <row r="173" spans="1:66" ht="11.25" customHeight="1">
      <c r="A173" s="1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7"/>
      <c r="AG173" s="37"/>
      <c r="AH173" s="37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7"/>
      <c r="BN173" s="37"/>
    </row>
    <row r="174" spans="1:66" ht="11.25" customHeight="1">
      <c r="A174" s="1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7"/>
      <c r="AG174" s="37"/>
      <c r="AH174" s="37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7"/>
      <c r="BN174" s="37"/>
    </row>
    <row r="175" spans="1:66" ht="11.25" customHeight="1">
      <c r="A175" s="1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7"/>
      <c r="AG175" s="37"/>
      <c r="AH175" s="37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7"/>
      <c r="BN175" s="37"/>
    </row>
    <row r="176" spans="1:66" ht="11.25" customHeight="1">
      <c r="A176" s="1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7"/>
      <c r="AG176" s="37"/>
      <c r="AH176" s="37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7"/>
      <c r="BN176" s="37"/>
    </row>
    <row r="177" spans="1:66" ht="11.25" customHeight="1">
      <c r="A177" s="1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7"/>
      <c r="AG177" s="37"/>
      <c r="AH177" s="37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7"/>
      <c r="BN177" s="37"/>
    </row>
    <row r="178" spans="1:66" ht="11.25" customHeight="1">
      <c r="A178" s="1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7"/>
      <c r="AG178" s="37"/>
      <c r="AH178" s="37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7"/>
      <c r="BN178" s="37"/>
    </row>
    <row r="179" spans="1:66" ht="11.25" customHeight="1">
      <c r="A179" s="1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7"/>
      <c r="AG179" s="37"/>
      <c r="AH179" s="37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7"/>
      <c r="BN179" s="37"/>
    </row>
    <row r="180" spans="1:66" ht="11.25" customHeight="1">
      <c r="A180" s="1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7"/>
      <c r="AG180" s="37"/>
      <c r="AH180" s="37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7"/>
      <c r="BN180" s="37"/>
    </row>
    <row r="181" spans="1:66" ht="11.25" customHeight="1">
      <c r="A181" s="1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7"/>
      <c r="AG181" s="37"/>
      <c r="AH181" s="37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7"/>
      <c r="BN181" s="37"/>
    </row>
    <row r="182" spans="1:66" ht="11.25" customHeight="1">
      <c r="A182" s="1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7"/>
      <c r="AG182" s="37"/>
      <c r="AH182" s="37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7"/>
      <c r="BN182" s="37"/>
    </row>
    <row r="183" spans="1:66" ht="11.25" customHeight="1">
      <c r="A183" s="1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7"/>
      <c r="AG183" s="37"/>
      <c r="AH183" s="37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7"/>
      <c r="BN183" s="37"/>
    </row>
    <row r="184" spans="1:66" ht="11.25" customHeight="1">
      <c r="A184" s="1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7"/>
      <c r="AG184" s="37"/>
      <c r="AH184" s="37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7"/>
      <c r="BN184" s="37"/>
    </row>
    <row r="185" spans="1:66" ht="11.25" customHeight="1">
      <c r="A185" s="1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7"/>
      <c r="AG185" s="37"/>
      <c r="AH185" s="37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7"/>
      <c r="BN185" s="37"/>
    </row>
    <row r="186" spans="1:66" ht="11.25" customHeight="1">
      <c r="A186" s="1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7"/>
      <c r="AG186" s="37"/>
      <c r="AH186" s="37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7"/>
      <c r="BN186" s="37"/>
    </row>
    <row r="187" spans="1:66" ht="11.25" customHeight="1">
      <c r="A187" s="1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7"/>
      <c r="AG187" s="37"/>
      <c r="AH187" s="37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7"/>
      <c r="BN187" s="37"/>
    </row>
    <row r="188" spans="1:66" ht="11.25" customHeight="1">
      <c r="A188" s="1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7"/>
      <c r="AG188" s="37"/>
      <c r="AH188" s="37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7"/>
      <c r="BN188" s="37"/>
    </row>
    <row r="189" spans="1:66" ht="11.25" customHeight="1">
      <c r="A189" s="1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7"/>
      <c r="AG189" s="37"/>
      <c r="AH189" s="37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7"/>
      <c r="BN189" s="37"/>
    </row>
    <row r="190" spans="1:66" ht="11.25" customHeight="1">
      <c r="A190" s="1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7"/>
      <c r="AG190" s="37"/>
      <c r="AH190" s="37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7"/>
      <c r="BN190" s="37"/>
    </row>
    <row r="191" spans="1:66" ht="11.25" customHeight="1">
      <c r="A191" s="1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7"/>
      <c r="AG191" s="37"/>
      <c r="AH191" s="37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7"/>
      <c r="BN191" s="37"/>
    </row>
    <row r="192" spans="1:66" ht="11.25" customHeight="1">
      <c r="A192" s="1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7"/>
      <c r="AG192" s="37"/>
      <c r="AH192" s="37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7"/>
      <c r="BN192" s="37"/>
    </row>
    <row r="193" spans="1:66" ht="11.25" customHeight="1">
      <c r="A193" s="1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7"/>
      <c r="AG193" s="37"/>
      <c r="AH193" s="37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7"/>
      <c r="BN193" s="37"/>
    </row>
    <row r="194" spans="1:66" ht="11.25" customHeight="1">
      <c r="A194" s="1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7"/>
      <c r="AG194" s="37"/>
      <c r="AH194" s="37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7"/>
      <c r="BN194" s="37"/>
    </row>
    <row r="195" spans="1:66" ht="11.25" customHeight="1">
      <c r="A195" s="1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7"/>
      <c r="AG195" s="37"/>
      <c r="AH195" s="37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7"/>
      <c r="BN195" s="37"/>
    </row>
    <row r="196" spans="1:66" ht="11.25" customHeight="1">
      <c r="A196" s="1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7"/>
      <c r="AG196" s="37"/>
      <c r="AH196" s="37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7"/>
      <c r="BN196" s="37"/>
    </row>
    <row r="197" spans="1:66" ht="11.25" customHeight="1">
      <c r="A197" s="1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7"/>
      <c r="AG197" s="37"/>
      <c r="AH197" s="37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7"/>
      <c r="BN197" s="37"/>
    </row>
    <row r="198" spans="1:66" ht="11.25" customHeight="1">
      <c r="A198" s="1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7"/>
      <c r="AG198" s="37"/>
      <c r="AH198" s="37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7"/>
      <c r="BN198" s="37"/>
    </row>
    <row r="199" spans="1:66" ht="11.25" customHeight="1">
      <c r="A199" s="1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7"/>
      <c r="AG199" s="37"/>
      <c r="AH199" s="37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7"/>
      <c r="BN199" s="37"/>
    </row>
    <row r="200" spans="1:66" ht="11.25" customHeight="1">
      <c r="A200" s="1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7"/>
      <c r="AG200" s="37"/>
      <c r="AH200" s="37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7"/>
      <c r="BN200" s="37"/>
    </row>
    <row r="201" spans="1:66" ht="11.25" customHeight="1">
      <c r="A201" s="1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7"/>
      <c r="AG201" s="37"/>
      <c r="AH201" s="37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7"/>
      <c r="BN201" s="37"/>
    </row>
    <row r="202" spans="1:66" ht="11.25" customHeight="1">
      <c r="A202" s="1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7"/>
      <c r="AG202" s="37"/>
      <c r="AH202" s="37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7"/>
      <c r="BN202" s="37"/>
    </row>
    <row r="203" spans="1:66" ht="11.25" customHeight="1">
      <c r="A203" s="1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7"/>
      <c r="AG203" s="37"/>
      <c r="AH203" s="37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7"/>
      <c r="BN203" s="37"/>
    </row>
    <row r="204" spans="1:66" ht="11.25" customHeight="1">
      <c r="A204" s="1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7"/>
      <c r="AG204" s="37"/>
      <c r="AH204" s="37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7"/>
      <c r="BN204" s="37"/>
    </row>
    <row r="205" spans="1:66" ht="11.25" customHeight="1">
      <c r="A205" s="1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7"/>
      <c r="AG205" s="37"/>
      <c r="AH205" s="37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7"/>
      <c r="BN205" s="37"/>
    </row>
    <row r="206" spans="1:66" ht="11.25" customHeight="1">
      <c r="A206" s="1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7"/>
      <c r="AG206" s="37"/>
      <c r="AH206" s="37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7"/>
      <c r="BN206" s="37"/>
    </row>
    <row r="207" spans="1:66" ht="11.25" customHeight="1">
      <c r="A207" s="1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7"/>
      <c r="AG207" s="37"/>
      <c r="AH207" s="37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7"/>
      <c r="BN207" s="37"/>
    </row>
    <row r="208" spans="1:66" ht="11.25" customHeight="1">
      <c r="A208" s="1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7"/>
      <c r="AG208" s="37"/>
      <c r="AH208" s="37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7"/>
      <c r="BN208" s="37"/>
    </row>
    <row r="209" spans="1:66" ht="11.25" customHeight="1">
      <c r="A209" s="1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7"/>
      <c r="AG209" s="37"/>
      <c r="AH209" s="37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7"/>
      <c r="BN209" s="37"/>
    </row>
    <row r="210" spans="1:66" ht="11.25" customHeight="1">
      <c r="A210" s="1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7"/>
      <c r="AG210" s="37"/>
      <c r="AH210" s="37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7"/>
      <c r="BN210" s="37"/>
    </row>
    <row r="211" spans="1:66" ht="11.25" customHeight="1">
      <c r="A211" s="1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7"/>
      <c r="AG211" s="37"/>
      <c r="AH211" s="37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7"/>
      <c r="BN211" s="37"/>
    </row>
    <row r="212" spans="1:66" ht="11.25" customHeight="1">
      <c r="A212" s="1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7"/>
      <c r="AG212" s="37"/>
      <c r="AH212" s="37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7"/>
      <c r="BN212" s="37"/>
    </row>
    <row r="213" spans="1:66" ht="11.25" customHeight="1">
      <c r="A213" s="1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7"/>
      <c r="AG213" s="37"/>
      <c r="AH213" s="37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7"/>
      <c r="BN213" s="37"/>
    </row>
    <row r="214" spans="1:66" ht="11.25" customHeight="1">
      <c r="A214" s="1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7"/>
      <c r="AG214" s="37"/>
      <c r="AH214" s="37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7"/>
      <c r="BN214" s="37"/>
    </row>
    <row r="215" spans="1:66" ht="11.25" customHeight="1">
      <c r="A215" s="1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7"/>
      <c r="AG215" s="37"/>
      <c r="AH215" s="37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7"/>
      <c r="BN215" s="37"/>
    </row>
    <row r="216" spans="1:66" ht="11.25" customHeight="1">
      <c r="A216" s="1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7"/>
      <c r="AG216" s="37"/>
      <c r="AH216" s="37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7"/>
      <c r="BN216" s="37"/>
    </row>
    <row r="217" spans="1:66" ht="11.25" customHeight="1">
      <c r="A217" s="1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7"/>
      <c r="AG217" s="37"/>
      <c r="AH217" s="37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7"/>
      <c r="BN217" s="37"/>
    </row>
    <row r="218" spans="1:66" ht="11.25" customHeight="1">
      <c r="A218" s="1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7"/>
      <c r="AG218" s="37"/>
      <c r="AH218" s="37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7"/>
      <c r="BN218" s="37"/>
    </row>
    <row r="219" spans="1:66" ht="11.25" customHeight="1">
      <c r="A219" s="1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7"/>
      <c r="AG219" s="37"/>
      <c r="AH219" s="37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7"/>
      <c r="BN219" s="37"/>
    </row>
    <row r="220" spans="1:66" ht="11.25" customHeight="1">
      <c r="A220" s="1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7"/>
      <c r="AG220" s="37"/>
      <c r="AH220" s="37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7"/>
      <c r="BN220" s="37"/>
    </row>
    <row r="221" spans="1:66" ht="11.25" customHeight="1">
      <c r="A221" s="1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7"/>
      <c r="AG221" s="37"/>
      <c r="AH221" s="37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7"/>
      <c r="BN221" s="37"/>
    </row>
    <row r="222" spans="1:66" ht="11.25" customHeight="1">
      <c r="A222" s="1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7"/>
      <c r="AG222" s="37"/>
      <c r="AH222" s="37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7"/>
      <c r="BN222" s="37"/>
    </row>
    <row r="223" spans="1:66" ht="11.25" customHeight="1">
      <c r="A223" s="1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7"/>
      <c r="AG223" s="37"/>
      <c r="AH223" s="37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7"/>
      <c r="BN223" s="37"/>
    </row>
    <row r="224" spans="1:66" ht="11.25" customHeight="1">
      <c r="A224" s="1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7"/>
      <c r="AG224" s="37"/>
      <c r="AH224" s="37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7"/>
      <c r="BN224" s="37"/>
    </row>
    <row r="225" spans="1:66" ht="11.25" customHeight="1">
      <c r="A225" s="1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7"/>
      <c r="AG225" s="37"/>
      <c r="AH225" s="37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7"/>
      <c r="BN225" s="37"/>
    </row>
    <row r="226" spans="1:66" ht="11.25" customHeight="1">
      <c r="A226" s="1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7"/>
      <c r="AG226" s="37"/>
      <c r="AH226" s="37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7"/>
      <c r="BN226" s="37"/>
    </row>
    <row r="227" spans="1:66" ht="11.25" customHeight="1">
      <c r="A227" s="1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7"/>
      <c r="AG227" s="37"/>
      <c r="AH227" s="37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7"/>
      <c r="BN227" s="37"/>
    </row>
    <row r="228" spans="1:66" ht="11.25" customHeight="1">
      <c r="A228" s="1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7"/>
      <c r="AG228" s="37"/>
      <c r="AH228" s="37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7"/>
      <c r="BN228" s="37"/>
    </row>
    <row r="229" spans="1:66" ht="11.25" customHeight="1">
      <c r="A229" s="1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7"/>
      <c r="AG229" s="37"/>
      <c r="AH229" s="37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7"/>
      <c r="BN229" s="37"/>
    </row>
    <row r="230" spans="1:66" ht="11.25" customHeight="1">
      <c r="A230" s="1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7"/>
      <c r="AG230" s="37"/>
      <c r="AH230" s="37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7"/>
      <c r="BN230" s="37"/>
    </row>
    <row r="231" spans="1:66" ht="11.25" customHeight="1">
      <c r="A231" s="1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7"/>
      <c r="AG231" s="37"/>
      <c r="AH231" s="37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7"/>
      <c r="BN231" s="37"/>
    </row>
    <row r="232" spans="1:66" ht="11.25" customHeight="1">
      <c r="A232" s="1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7"/>
      <c r="AG232" s="37"/>
      <c r="AH232" s="37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7"/>
      <c r="BN232" s="37"/>
    </row>
    <row r="233" spans="1:66" ht="11.25" customHeight="1">
      <c r="A233" s="1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7"/>
      <c r="AG233" s="37"/>
      <c r="AH233" s="37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7"/>
      <c r="BN233" s="37"/>
    </row>
    <row r="234" spans="1:66" ht="11.25" customHeight="1">
      <c r="A234" s="1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7"/>
      <c r="AG234" s="37"/>
      <c r="AH234" s="37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7"/>
      <c r="BN234" s="37"/>
    </row>
    <row r="235" spans="1:66" ht="11.25" customHeight="1">
      <c r="A235" s="1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7"/>
      <c r="AG235" s="37"/>
      <c r="AH235" s="37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7"/>
      <c r="BN235" s="37"/>
    </row>
    <row r="236" spans="1:66" ht="11.25" customHeight="1">
      <c r="A236" s="1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7"/>
      <c r="AG236" s="37"/>
      <c r="AH236" s="37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7"/>
      <c r="BN236" s="37"/>
    </row>
    <row r="237" spans="1:66" ht="11.25" customHeight="1">
      <c r="A237" s="1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7"/>
      <c r="AG237" s="37"/>
      <c r="AH237" s="37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7"/>
      <c r="BN237" s="37"/>
    </row>
    <row r="238" spans="1:66" ht="11.25" customHeight="1">
      <c r="A238" s="1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7"/>
      <c r="AG238" s="37"/>
      <c r="AH238" s="37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7"/>
      <c r="BN238" s="37"/>
    </row>
    <row r="239" spans="1:66" ht="11.25" customHeight="1">
      <c r="A239" s="1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7"/>
      <c r="AG239" s="37"/>
      <c r="AH239" s="37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7"/>
      <c r="BN239" s="37"/>
    </row>
    <row r="240" spans="1:66" ht="11.25" customHeight="1">
      <c r="A240" s="1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7"/>
      <c r="AG240" s="37"/>
      <c r="AH240" s="37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7"/>
      <c r="BN240" s="37"/>
    </row>
    <row r="241" spans="1:66" ht="11.25" customHeight="1">
      <c r="A241" s="1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7"/>
      <c r="AG241" s="37"/>
      <c r="AH241" s="37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7"/>
      <c r="BN241" s="37"/>
    </row>
    <row r="242" spans="1:66" ht="11.25" customHeight="1">
      <c r="A242" s="1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7"/>
      <c r="AG242" s="37"/>
      <c r="AH242" s="37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7"/>
      <c r="BN242" s="37"/>
    </row>
    <row r="243" spans="1:66" ht="11.25" customHeight="1">
      <c r="A243" s="1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7"/>
      <c r="AG243" s="37"/>
      <c r="AH243" s="37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7"/>
      <c r="BN243" s="37"/>
    </row>
    <row r="244" spans="1:66" ht="11.25" customHeight="1">
      <c r="A244" s="1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7"/>
      <c r="AG244" s="37"/>
      <c r="AH244" s="37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7"/>
      <c r="BN244" s="37"/>
    </row>
    <row r="245" spans="1:66" ht="11.25" customHeight="1">
      <c r="A245" s="1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7"/>
      <c r="AG245" s="37"/>
      <c r="AH245" s="37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7"/>
      <c r="BN245" s="37"/>
    </row>
    <row r="246" spans="1:66" ht="11.25" customHeight="1">
      <c r="A246" s="1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7"/>
      <c r="AG246" s="37"/>
      <c r="AH246" s="37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7"/>
      <c r="BN246" s="37"/>
    </row>
    <row r="247" spans="1:66" ht="11.25" customHeight="1">
      <c r="A247" s="1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7"/>
      <c r="AG247" s="37"/>
      <c r="AH247" s="37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7"/>
      <c r="BN247" s="37"/>
    </row>
    <row r="248" spans="1:66" ht="11.25" customHeight="1">
      <c r="A248" s="1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7"/>
      <c r="AG248" s="37"/>
      <c r="AH248" s="37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7"/>
      <c r="BN248" s="37"/>
    </row>
    <row r="249" spans="1:66" ht="11.25" customHeight="1">
      <c r="A249" s="1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7"/>
      <c r="AG249" s="37"/>
      <c r="AH249" s="37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7"/>
      <c r="BN249" s="37"/>
    </row>
    <row r="250" spans="1:66" ht="11.25" customHeight="1">
      <c r="A250" s="1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7"/>
      <c r="AG250" s="37"/>
      <c r="AH250" s="37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7"/>
      <c r="BN250" s="37"/>
    </row>
    <row r="251" spans="1:66" ht="11.25" customHeight="1">
      <c r="A251" s="1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7"/>
      <c r="AG251" s="37"/>
      <c r="AH251" s="37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7"/>
      <c r="BN251" s="37"/>
    </row>
    <row r="252" spans="1:66" ht="11.25" customHeight="1">
      <c r="A252" s="1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7"/>
      <c r="AG252" s="37"/>
      <c r="AH252" s="37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7"/>
      <c r="BN252" s="37"/>
    </row>
    <row r="253" spans="1:66" ht="11.25" customHeight="1">
      <c r="A253" s="1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7"/>
      <c r="AG253" s="37"/>
      <c r="AH253" s="37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7"/>
      <c r="BN253" s="37"/>
    </row>
    <row r="254" spans="1:66" ht="11.25" customHeight="1">
      <c r="A254" s="1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7"/>
      <c r="AG254" s="37"/>
      <c r="AH254" s="37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7"/>
      <c r="BN254" s="37"/>
    </row>
    <row r="255" spans="1:66" ht="11.25" customHeight="1">
      <c r="A255" s="1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7"/>
      <c r="AG255" s="37"/>
      <c r="AH255" s="37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7"/>
      <c r="BN255" s="37"/>
    </row>
    <row r="256" spans="1:66" ht="11.25" customHeight="1">
      <c r="A256" s="1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7"/>
      <c r="AG256" s="37"/>
      <c r="AH256" s="37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7"/>
      <c r="BN256" s="37"/>
    </row>
    <row r="257" spans="1:66" ht="11.25" customHeight="1">
      <c r="A257" s="1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7"/>
      <c r="AG257" s="37"/>
      <c r="AH257" s="37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7"/>
      <c r="BN257" s="37"/>
    </row>
    <row r="258" spans="1:66" ht="11.25" customHeight="1">
      <c r="A258" s="1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7"/>
      <c r="AG258" s="37"/>
      <c r="AH258" s="37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7"/>
      <c r="BN258" s="37"/>
    </row>
    <row r="259" spans="1:66" ht="11.25" customHeight="1">
      <c r="A259" s="1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7"/>
      <c r="AG259" s="37"/>
      <c r="AH259" s="37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7"/>
      <c r="BN259" s="37"/>
    </row>
    <row r="260" spans="1:66" ht="11.25" customHeight="1">
      <c r="A260" s="1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7"/>
      <c r="AG260" s="37"/>
      <c r="AH260" s="37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7"/>
      <c r="BN260" s="37"/>
    </row>
    <row r="261" spans="1:66" ht="11.25" customHeight="1">
      <c r="A261" s="1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7"/>
      <c r="AG261" s="37"/>
      <c r="AH261" s="37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7"/>
      <c r="BN261" s="37"/>
    </row>
    <row r="262" spans="1:66" ht="11.25" customHeight="1">
      <c r="A262" s="1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7"/>
      <c r="AG262" s="37"/>
      <c r="AH262" s="37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7"/>
      <c r="BN262" s="37"/>
    </row>
    <row r="263" spans="1:66" ht="11.25" customHeight="1">
      <c r="A263" s="1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7"/>
      <c r="AG263" s="37"/>
      <c r="AH263" s="37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7"/>
      <c r="BN263" s="37"/>
    </row>
    <row r="264" spans="1:66" ht="11.25" customHeight="1">
      <c r="A264" s="1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7"/>
      <c r="AG264" s="37"/>
      <c r="AH264" s="37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7"/>
      <c r="BN264" s="37"/>
    </row>
    <row r="265" spans="1:66" ht="11.25" customHeight="1">
      <c r="A265" s="1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7"/>
      <c r="AG265" s="37"/>
      <c r="AH265" s="37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7"/>
      <c r="BN265" s="37"/>
    </row>
    <row r="266" spans="1:66" ht="11.25" customHeight="1">
      <c r="A266" s="1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7"/>
      <c r="AG266" s="37"/>
      <c r="AH266" s="37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7"/>
      <c r="BN266" s="37"/>
    </row>
    <row r="267" spans="1:66" ht="11.25" customHeight="1">
      <c r="A267" s="1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7"/>
      <c r="AG267" s="37"/>
      <c r="AH267" s="37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7"/>
      <c r="BN267" s="37"/>
    </row>
    <row r="268" spans="1:66" ht="11.25" customHeight="1">
      <c r="A268" s="1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7"/>
      <c r="AG268" s="37"/>
      <c r="AH268" s="37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7"/>
      <c r="BN268" s="37"/>
    </row>
    <row r="269" spans="1:66" ht="11.25" customHeight="1">
      <c r="A269" s="1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7"/>
      <c r="AG269" s="37"/>
      <c r="AH269" s="37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7"/>
      <c r="BN269" s="37"/>
    </row>
    <row r="270" spans="1:66" ht="11.25" customHeight="1">
      <c r="A270" s="1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7"/>
      <c r="AG270" s="37"/>
      <c r="AH270" s="37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7"/>
      <c r="BN270" s="37"/>
    </row>
    <row r="271" spans="1:66" ht="11.25" customHeight="1">
      <c r="A271" s="1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7"/>
      <c r="AG271" s="37"/>
      <c r="AH271" s="37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7"/>
      <c r="BN271" s="37"/>
    </row>
    <row r="272" spans="1:66" ht="11.25" customHeight="1">
      <c r="A272" s="1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7"/>
      <c r="AG272" s="37"/>
      <c r="AH272" s="37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7"/>
      <c r="BN272" s="37"/>
    </row>
    <row r="273" spans="1:66" ht="11.25" customHeight="1">
      <c r="A273" s="1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7"/>
      <c r="AG273" s="37"/>
      <c r="AH273" s="37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7"/>
      <c r="BN273" s="37"/>
    </row>
    <row r="274" spans="1:66" ht="11.25" customHeight="1">
      <c r="A274" s="1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7"/>
      <c r="AG274" s="37"/>
      <c r="AH274" s="37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7"/>
      <c r="BN274" s="37"/>
    </row>
    <row r="275" spans="1:66" ht="11.25" customHeight="1">
      <c r="A275" s="1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7"/>
      <c r="AG275" s="37"/>
      <c r="AH275" s="37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7"/>
      <c r="BN275" s="37"/>
    </row>
    <row r="276" spans="1:66" ht="11.25" customHeight="1">
      <c r="A276" s="1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7"/>
      <c r="AG276" s="37"/>
      <c r="AH276" s="37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7"/>
      <c r="BN276" s="37"/>
    </row>
    <row r="277" spans="1:66" ht="11.25" customHeight="1">
      <c r="A277" s="1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7"/>
      <c r="AG277" s="37"/>
      <c r="AH277" s="37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7"/>
      <c r="BN277" s="37"/>
    </row>
    <row r="278" spans="1:66" ht="11.25" customHeight="1">
      <c r="A278" s="1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7"/>
      <c r="AG278" s="37"/>
      <c r="AH278" s="37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7"/>
      <c r="BN278" s="37"/>
    </row>
    <row r="279" spans="1:66" ht="11.25" customHeight="1">
      <c r="A279" s="1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7"/>
      <c r="AG279" s="37"/>
      <c r="AH279" s="37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7"/>
      <c r="BN279" s="37"/>
    </row>
    <row r="280" spans="1:66" ht="11.25" customHeight="1">
      <c r="A280" s="1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7"/>
      <c r="AG280" s="37"/>
      <c r="AH280" s="37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7"/>
      <c r="BN280" s="37"/>
    </row>
    <row r="281" spans="1:66" ht="11.25" customHeight="1">
      <c r="A281" s="1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7"/>
      <c r="AG281" s="37"/>
      <c r="AH281" s="37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7"/>
      <c r="BN281" s="37"/>
    </row>
    <row r="282" spans="1:66" ht="11.25" customHeight="1">
      <c r="A282" s="1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7"/>
      <c r="AG282" s="37"/>
      <c r="AH282" s="37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7"/>
      <c r="BN282" s="37"/>
    </row>
    <row r="283" spans="1:66" ht="11.25" customHeight="1">
      <c r="A283" s="1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7"/>
      <c r="AG283" s="37"/>
      <c r="AH283" s="37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7"/>
      <c r="BN283" s="37"/>
    </row>
    <row r="284" spans="1:66" ht="11.25" customHeight="1">
      <c r="A284" s="1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7"/>
      <c r="AG284" s="37"/>
      <c r="AH284" s="37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7"/>
      <c r="BN284" s="37"/>
    </row>
    <row r="285" spans="1:66" ht="11.25" customHeight="1">
      <c r="A285" s="1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7"/>
      <c r="AG285" s="37"/>
      <c r="AH285" s="37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7"/>
      <c r="BN285" s="37"/>
    </row>
    <row r="286" spans="1:66" ht="11.25" customHeight="1">
      <c r="A286" s="1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7"/>
      <c r="AG286" s="37"/>
      <c r="AH286" s="37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7"/>
      <c r="BN286" s="37"/>
    </row>
    <row r="287" spans="1:66" ht="11.25" customHeight="1">
      <c r="A287" s="1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7"/>
      <c r="AG287" s="37"/>
      <c r="AH287" s="37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7"/>
      <c r="BN287" s="37"/>
    </row>
    <row r="288" spans="1:66" ht="11.25" customHeight="1">
      <c r="A288" s="1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7"/>
      <c r="AG288" s="37"/>
      <c r="AH288" s="37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7"/>
      <c r="BN288" s="37"/>
    </row>
    <row r="289" spans="1:66" ht="11.25" customHeight="1">
      <c r="A289" s="1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7"/>
      <c r="AG289" s="37"/>
      <c r="AH289" s="37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7"/>
      <c r="BN289" s="37"/>
    </row>
    <row r="290" spans="1:66" ht="11.25" customHeight="1">
      <c r="A290" s="1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7"/>
      <c r="AG290" s="37"/>
      <c r="AH290" s="37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7"/>
      <c r="BN290" s="37"/>
    </row>
    <row r="291" spans="1:66" ht="11.25" customHeight="1">
      <c r="A291" s="1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7"/>
      <c r="AG291" s="37"/>
      <c r="AH291" s="37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7"/>
      <c r="BN291" s="37"/>
    </row>
    <row r="292" spans="1:66" ht="11.25" customHeight="1">
      <c r="A292" s="1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7"/>
      <c r="AG292" s="37"/>
      <c r="AH292" s="37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7"/>
      <c r="BN292" s="37"/>
    </row>
    <row r="293" spans="1:66" ht="11.25" customHeight="1">
      <c r="A293" s="1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7"/>
      <c r="AG293" s="37"/>
      <c r="AH293" s="37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7"/>
      <c r="BN293" s="37"/>
    </row>
    <row r="294" spans="1:66" ht="11.25" customHeight="1">
      <c r="A294" s="1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7"/>
      <c r="AG294" s="37"/>
      <c r="AH294" s="37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7"/>
      <c r="BN294" s="37"/>
    </row>
    <row r="295" spans="1:66" ht="11.25" customHeight="1">
      <c r="A295" s="1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7"/>
      <c r="AG295" s="37"/>
      <c r="AH295" s="37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7"/>
      <c r="BN295" s="37"/>
    </row>
    <row r="296" spans="1:66" ht="11.25" customHeight="1">
      <c r="A296" s="1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7"/>
      <c r="AG296" s="37"/>
      <c r="AH296" s="37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7"/>
      <c r="BN296" s="37"/>
    </row>
    <row r="297" spans="1:66" ht="11.25" customHeight="1">
      <c r="A297" s="1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7"/>
      <c r="AG297" s="37"/>
      <c r="AH297" s="37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7"/>
      <c r="BN297" s="37"/>
    </row>
    <row r="298" spans="1:66" ht="11.25" customHeight="1">
      <c r="A298" s="1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7"/>
      <c r="AG298" s="37"/>
      <c r="AH298" s="37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7"/>
      <c r="BN298" s="37"/>
    </row>
    <row r="299" spans="1:66" ht="11.25" customHeight="1">
      <c r="A299" s="1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7"/>
      <c r="AG299" s="37"/>
      <c r="AH299" s="37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7"/>
      <c r="BN299" s="37"/>
    </row>
    <row r="300" spans="1:66" ht="11.25" customHeight="1">
      <c r="A300" s="1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7"/>
      <c r="AG300" s="37"/>
      <c r="AH300" s="37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7"/>
      <c r="BN300" s="37"/>
    </row>
    <row r="301" spans="1:66" ht="11.25" customHeight="1">
      <c r="A301" s="1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7"/>
      <c r="AG301" s="37"/>
      <c r="AH301" s="37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7"/>
      <c r="BN301" s="37"/>
    </row>
    <row r="302" spans="1:66" ht="11.25" customHeight="1">
      <c r="A302" s="1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7"/>
      <c r="AG302" s="37"/>
      <c r="AH302" s="37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7"/>
      <c r="BN302" s="37"/>
    </row>
    <row r="303" spans="1:66" ht="11.25" customHeight="1">
      <c r="A303" s="1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7"/>
      <c r="AG303" s="37"/>
      <c r="AH303" s="37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7"/>
      <c r="BN303" s="37"/>
    </row>
    <row r="304" spans="1:66" ht="11.25" customHeight="1">
      <c r="A304" s="1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7"/>
      <c r="AG304" s="37"/>
      <c r="AH304" s="37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7"/>
      <c r="BN304" s="37"/>
    </row>
    <row r="305" spans="1:66" ht="11.25" customHeight="1">
      <c r="A305" s="1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7"/>
      <c r="AG305" s="37"/>
      <c r="AH305" s="37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7"/>
      <c r="BN305" s="37"/>
    </row>
    <row r="306" spans="1:66" ht="11.25" customHeight="1">
      <c r="A306" s="1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7"/>
      <c r="AG306" s="37"/>
      <c r="AH306" s="37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7"/>
      <c r="BN306" s="37"/>
    </row>
    <row r="307" spans="1:66" ht="11.25" customHeight="1">
      <c r="A307" s="1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7"/>
      <c r="AG307" s="37"/>
      <c r="AH307" s="37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7"/>
      <c r="BN307" s="37"/>
    </row>
    <row r="308" spans="1:66" ht="11.25" customHeight="1">
      <c r="A308" s="1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7"/>
      <c r="AG308" s="37"/>
      <c r="AH308" s="37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7"/>
      <c r="BN308" s="37"/>
    </row>
    <row r="309" spans="1:66" ht="11.25" customHeight="1">
      <c r="A309" s="1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7"/>
      <c r="AG309" s="37"/>
      <c r="AH309" s="37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7"/>
      <c r="BN309" s="37"/>
    </row>
    <row r="310" spans="1:66" ht="11.25" customHeight="1">
      <c r="A310" s="1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7"/>
      <c r="AG310" s="37"/>
      <c r="AH310" s="37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7"/>
      <c r="BN310" s="37"/>
    </row>
    <row r="311" spans="1:66" ht="11.25" customHeight="1">
      <c r="A311" s="1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7"/>
      <c r="AG311" s="37"/>
      <c r="AH311" s="37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7"/>
      <c r="BN311" s="37"/>
    </row>
    <row r="312" spans="1:66" ht="11.25" customHeight="1">
      <c r="A312" s="1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7"/>
      <c r="AG312" s="37"/>
      <c r="AH312" s="37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7"/>
      <c r="BN312" s="37"/>
    </row>
    <row r="313" spans="1:66" ht="11.25" customHeight="1">
      <c r="A313" s="1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7"/>
      <c r="AG313" s="37"/>
      <c r="AH313" s="37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7"/>
      <c r="BN313" s="37"/>
    </row>
    <row r="314" spans="1:66" ht="11.25" customHeight="1">
      <c r="A314" s="1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7"/>
      <c r="AG314" s="37"/>
      <c r="AH314" s="37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7"/>
      <c r="BN314" s="37"/>
    </row>
    <row r="315" spans="1:66" ht="11.25" customHeight="1">
      <c r="A315" s="1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7"/>
      <c r="AG315" s="37"/>
      <c r="AH315" s="37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7"/>
      <c r="BN315" s="37"/>
    </row>
    <row r="316" spans="1:66" ht="11.25" customHeight="1">
      <c r="A316" s="1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7"/>
      <c r="AG316" s="37"/>
      <c r="AH316" s="37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7"/>
      <c r="BN316" s="37"/>
    </row>
    <row r="317" spans="1:66" ht="11.25" customHeight="1">
      <c r="A317" s="1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7"/>
      <c r="AG317" s="37"/>
      <c r="AH317" s="37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7"/>
      <c r="BN317" s="37"/>
    </row>
    <row r="318" spans="1:66" ht="11.25" customHeight="1">
      <c r="A318" s="1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7"/>
      <c r="AG318" s="37"/>
      <c r="AH318" s="37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7"/>
      <c r="BN318" s="37"/>
    </row>
    <row r="319" spans="1:66" ht="11.25" customHeight="1">
      <c r="A319" s="1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7"/>
      <c r="AG319" s="37"/>
      <c r="AH319" s="37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7"/>
      <c r="BN319" s="37"/>
    </row>
    <row r="320" spans="1:66" ht="11.25" customHeight="1">
      <c r="A320" s="1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7"/>
      <c r="AG320" s="37"/>
      <c r="AH320" s="37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7"/>
      <c r="BN320" s="37"/>
    </row>
    <row r="321" spans="1:66" ht="11.25" customHeight="1">
      <c r="A321" s="1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7"/>
      <c r="AG321" s="37"/>
      <c r="AH321" s="37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7"/>
      <c r="BN321" s="37"/>
    </row>
    <row r="322" spans="1:66" ht="11.25" customHeight="1">
      <c r="A322" s="1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7"/>
      <c r="AG322" s="37"/>
      <c r="AH322" s="37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7"/>
      <c r="BN322" s="37"/>
    </row>
    <row r="323" spans="1:66" ht="11.25" customHeight="1">
      <c r="A323" s="1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7"/>
      <c r="AG323" s="37"/>
      <c r="AH323" s="37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7"/>
      <c r="BN323" s="37"/>
    </row>
    <row r="324" spans="1:66" ht="11.25" customHeight="1">
      <c r="A324" s="1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7"/>
      <c r="AG324" s="37"/>
      <c r="AH324" s="37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7"/>
      <c r="BN324" s="37"/>
    </row>
    <row r="325" spans="1:66" ht="11.25" customHeight="1">
      <c r="A325" s="1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7"/>
      <c r="AG325" s="37"/>
      <c r="AH325" s="37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7"/>
      <c r="BN325" s="37"/>
    </row>
    <row r="326" spans="1:66" ht="11.25" customHeight="1">
      <c r="A326" s="1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7"/>
      <c r="AG326" s="37"/>
      <c r="AH326" s="37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7"/>
      <c r="BN326" s="37"/>
    </row>
    <row r="327" spans="1:66" ht="11.25" customHeight="1">
      <c r="A327" s="1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7"/>
      <c r="AG327" s="37"/>
      <c r="AH327" s="37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7"/>
      <c r="BN327" s="37"/>
    </row>
    <row r="328" spans="1:66" ht="11.25" customHeight="1">
      <c r="A328" s="1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7"/>
      <c r="AG328" s="37"/>
      <c r="AH328" s="37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7"/>
      <c r="BN328" s="37"/>
    </row>
    <row r="329" spans="1:66" ht="11.25" customHeight="1">
      <c r="A329" s="1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7"/>
      <c r="AG329" s="37"/>
      <c r="AH329" s="37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7"/>
      <c r="BN329" s="37"/>
    </row>
    <row r="330" spans="1:66" ht="11.25" customHeight="1">
      <c r="A330" s="1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7"/>
      <c r="AG330" s="37"/>
      <c r="AH330" s="37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7"/>
      <c r="BN330" s="37"/>
    </row>
    <row r="331" spans="1:66" ht="11.25" customHeight="1">
      <c r="A331" s="1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7"/>
      <c r="AG331" s="37"/>
      <c r="AH331" s="37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7"/>
      <c r="BN331" s="37"/>
    </row>
    <row r="332" spans="1:66" ht="11.25" customHeight="1">
      <c r="A332" s="1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7"/>
      <c r="AG332" s="37"/>
      <c r="AH332" s="37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7"/>
      <c r="BN332" s="37"/>
    </row>
    <row r="333" spans="1:66" ht="11.25" customHeight="1">
      <c r="A333" s="1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7"/>
      <c r="AG333" s="37"/>
      <c r="AH333" s="37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7"/>
      <c r="BN333" s="37"/>
    </row>
    <row r="334" spans="1:66" ht="11.25" customHeight="1">
      <c r="A334" s="1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7"/>
      <c r="AG334" s="37"/>
      <c r="AH334" s="37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7"/>
      <c r="BN334" s="37"/>
    </row>
    <row r="335" spans="1:66" ht="11.25" customHeight="1">
      <c r="A335" s="1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7"/>
      <c r="AG335" s="37"/>
      <c r="AH335" s="37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7"/>
      <c r="BN335" s="37"/>
    </row>
    <row r="336" spans="1:66" ht="11.25" customHeight="1">
      <c r="A336" s="1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7"/>
      <c r="AG336" s="37"/>
      <c r="AH336" s="37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7"/>
      <c r="BN336" s="37"/>
    </row>
    <row r="337" spans="1:66" ht="11.25" customHeight="1">
      <c r="A337" s="1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7"/>
      <c r="AG337" s="37"/>
      <c r="AH337" s="37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7"/>
      <c r="BN337" s="37"/>
    </row>
    <row r="338" spans="1:66" ht="11.25" customHeight="1">
      <c r="A338" s="1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7"/>
      <c r="AG338" s="37"/>
      <c r="AH338" s="37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7"/>
      <c r="BN338" s="37"/>
    </row>
    <row r="339" spans="1:66" ht="11.25" customHeight="1">
      <c r="A339" s="1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7"/>
      <c r="AG339" s="37"/>
      <c r="AH339" s="37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7"/>
      <c r="BN339" s="37"/>
    </row>
    <row r="340" spans="1:66" ht="11.25" customHeight="1">
      <c r="A340" s="1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7"/>
      <c r="AG340" s="37"/>
      <c r="AH340" s="37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7"/>
      <c r="BN340" s="37"/>
    </row>
    <row r="341" spans="1:66" ht="11.25" customHeight="1">
      <c r="A341" s="1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7"/>
      <c r="AG341" s="37"/>
      <c r="AH341" s="37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7"/>
      <c r="BN341" s="37"/>
    </row>
    <row r="342" spans="1:66" ht="11.25" customHeight="1">
      <c r="A342" s="1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7"/>
      <c r="AG342" s="37"/>
      <c r="AH342" s="37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7"/>
      <c r="BN342" s="37"/>
    </row>
    <row r="343" spans="1:66" ht="11.25" customHeight="1">
      <c r="A343" s="1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7"/>
      <c r="AG343" s="37"/>
      <c r="AH343" s="37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7"/>
      <c r="BN343" s="37"/>
    </row>
    <row r="344" spans="1:66" ht="11.25" customHeight="1">
      <c r="A344" s="1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7"/>
      <c r="AG344" s="37"/>
      <c r="AH344" s="37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7"/>
      <c r="BN344" s="37"/>
    </row>
    <row r="345" spans="1:66" ht="11.25" customHeight="1">
      <c r="A345" s="1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7"/>
      <c r="AG345" s="37"/>
      <c r="AH345" s="37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7"/>
      <c r="BN345" s="37"/>
    </row>
    <row r="346" spans="1:66" ht="11.25" customHeight="1">
      <c r="A346" s="1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7"/>
      <c r="AG346" s="37"/>
      <c r="AH346" s="37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7"/>
      <c r="BN346" s="37"/>
    </row>
    <row r="347" spans="1:66" ht="11.25" customHeight="1">
      <c r="A347" s="1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7"/>
      <c r="AG347" s="37"/>
      <c r="AH347" s="37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7"/>
      <c r="BN347" s="37"/>
    </row>
    <row r="348" spans="1:66" ht="11.25" customHeight="1">
      <c r="A348" s="1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7"/>
      <c r="AG348" s="37"/>
      <c r="AH348" s="37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7"/>
      <c r="BN348" s="37"/>
    </row>
    <row r="349" spans="1:66" ht="11.25" customHeight="1">
      <c r="A349" s="1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7"/>
      <c r="AG349" s="37"/>
      <c r="AH349" s="37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7"/>
      <c r="BN349" s="37"/>
    </row>
    <row r="350" spans="1:66" ht="11.25" customHeight="1">
      <c r="A350" s="1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7"/>
      <c r="AG350" s="37"/>
      <c r="AH350" s="37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7"/>
      <c r="BN350" s="37"/>
    </row>
    <row r="351" spans="1:66" ht="11.25" customHeight="1">
      <c r="A351" s="1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7"/>
      <c r="AG351" s="37"/>
      <c r="AH351" s="37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7"/>
      <c r="BN351" s="37"/>
    </row>
    <row r="352" spans="1:66" ht="11.25" customHeight="1">
      <c r="A352" s="1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7"/>
      <c r="AG352" s="37"/>
      <c r="AH352" s="37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7"/>
      <c r="BN352" s="37"/>
    </row>
    <row r="353" spans="1:66" ht="11.25" customHeight="1">
      <c r="A353" s="1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7"/>
      <c r="AG353" s="37"/>
      <c r="AH353" s="37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7"/>
      <c r="BN353" s="37"/>
    </row>
    <row r="354" spans="1:66" ht="11.25" customHeight="1">
      <c r="A354" s="1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7"/>
      <c r="AG354" s="37"/>
      <c r="AH354" s="37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7"/>
      <c r="BN354" s="37"/>
    </row>
    <row r="355" spans="1:66" ht="11.25" customHeight="1">
      <c r="A355" s="1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7"/>
      <c r="AG355" s="37"/>
      <c r="AH355" s="37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7"/>
      <c r="BN355" s="37"/>
    </row>
    <row r="356" spans="1:66" ht="11.25" customHeight="1">
      <c r="A356" s="1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7"/>
      <c r="AG356" s="37"/>
      <c r="AH356" s="37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7"/>
      <c r="BN356" s="37"/>
    </row>
    <row r="357" spans="1:66" ht="11.25" customHeight="1">
      <c r="A357" s="1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7"/>
      <c r="AG357" s="37"/>
      <c r="AH357" s="37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7"/>
      <c r="BN357" s="37"/>
    </row>
    <row r="358" spans="1:66" ht="11.25" customHeight="1">
      <c r="A358" s="1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7"/>
      <c r="AG358" s="37"/>
      <c r="AH358" s="37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7"/>
      <c r="BN358" s="37"/>
    </row>
    <row r="359" spans="1:66" ht="11.25" customHeight="1">
      <c r="A359" s="1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7"/>
      <c r="AG359" s="37"/>
      <c r="AH359" s="37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7"/>
      <c r="BN359" s="37"/>
    </row>
    <row r="360" spans="1:66" ht="11.25" customHeight="1">
      <c r="A360" s="1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7"/>
      <c r="AG360" s="37"/>
      <c r="AH360" s="37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7"/>
      <c r="BN360" s="37"/>
    </row>
    <row r="361" spans="1:66" ht="11.25" customHeight="1">
      <c r="A361" s="1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7"/>
      <c r="AG361" s="37"/>
      <c r="AH361" s="37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7"/>
      <c r="BN361" s="37"/>
    </row>
    <row r="362" spans="1:66" ht="11.25" customHeight="1">
      <c r="A362" s="1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7"/>
      <c r="AG362" s="37"/>
      <c r="AH362" s="37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7"/>
      <c r="BN362" s="37"/>
    </row>
    <row r="363" spans="1:66" ht="11.25" customHeight="1">
      <c r="A363" s="1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7"/>
      <c r="AG363" s="37"/>
      <c r="AH363" s="37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7"/>
      <c r="BN363" s="37"/>
    </row>
    <row r="364" spans="1:66" ht="11.25" customHeight="1">
      <c r="A364" s="1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7"/>
      <c r="AG364" s="37"/>
      <c r="AH364" s="37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7"/>
      <c r="BN364" s="37"/>
    </row>
    <row r="365" spans="1:66" ht="11.25" customHeight="1">
      <c r="A365" s="1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7"/>
      <c r="AG365" s="37"/>
      <c r="AH365" s="37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  <c r="BI365" s="36"/>
      <c r="BJ365" s="36"/>
      <c r="BK365" s="36"/>
      <c r="BL365" s="36"/>
      <c r="BM365" s="37"/>
      <c r="BN365" s="37"/>
    </row>
    <row r="366" spans="1:66" ht="11.25" customHeight="1">
      <c r="A366" s="1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7"/>
      <c r="AG366" s="37"/>
      <c r="AH366" s="37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7"/>
      <c r="BN366" s="37"/>
    </row>
    <row r="367" spans="1:66" ht="11.25" customHeight="1">
      <c r="A367" s="1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7"/>
      <c r="AG367" s="37"/>
      <c r="AH367" s="37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7"/>
      <c r="BN367" s="37"/>
    </row>
    <row r="368" spans="1:66" ht="11.25" customHeight="1">
      <c r="A368" s="1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7"/>
      <c r="AG368" s="37"/>
      <c r="AH368" s="37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7"/>
      <c r="BN368" s="37"/>
    </row>
    <row r="369" spans="1:66" ht="11.25" customHeight="1">
      <c r="A369" s="1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7"/>
      <c r="AG369" s="37"/>
      <c r="AH369" s="37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7"/>
      <c r="BN369" s="37"/>
    </row>
    <row r="370" spans="1:66" ht="11.25" customHeight="1">
      <c r="A370" s="1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7"/>
      <c r="AG370" s="37"/>
      <c r="AH370" s="37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7"/>
      <c r="BN370" s="37"/>
    </row>
    <row r="371" spans="1:66" ht="11.25" customHeight="1">
      <c r="A371" s="1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7"/>
      <c r="AG371" s="37"/>
      <c r="AH371" s="37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7"/>
      <c r="BN371" s="37"/>
    </row>
    <row r="372" spans="1:66" ht="11.25" customHeight="1">
      <c r="A372" s="1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7"/>
      <c r="AG372" s="37"/>
      <c r="AH372" s="37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7"/>
      <c r="BN372" s="37"/>
    </row>
    <row r="373" spans="1:66" ht="11.25" customHeight="1">
      <c r="A373" s="1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7"/>
      <c r="AG373" s="37"/>
      <c r="AH373" s="37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7"/>
      <c r="BN373" s="37"/>
    </row>
    <row r="374" spans="1:66" ht="11.25" customHeight="1">
      <c r="A374" s="1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7"/>
      <c r="AG374" s="37"/>
      <c r="AH374" s="37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7"/>
      <c r="BN374" s="37"/>
    </row>
    <row r="375" spans="1:66" ht="11.25" customHeight="1">
      <c r="A375" s="1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7"/>
      <c r="AG375" s="37"/>
      <c r="AH375" s="37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7"/>
      <c r="BN375" s="37"/>
    </row>
    <row r="376" spans="1:66" ht="11.25" customHeight="1">
      <c r="A376" s="1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7"/>
      <c r="AG376" s="37"/>
      <c r="AH376" s="37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7"/>
      <c r="BN376" s="37"/>
    </row>
    <row r="377" spans="1:66" ht="11.25" customHeight="1">
      <c r="A377" s="1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7"/>
      <c r="AG377" s="37"/>
      <c r="AH377" s="37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7"/>
      <c r="BN377" s="37"/>
    </row>
    <row r="378" spans="1:66" ht="11.25" customHeight="1">
      <c r="A378" s="1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7"/>
      <c r="AG378" s="37"/>
      <c r="AH378" s="37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7"/>
      <c r="BN378" s="37"/>
    </row>
    <row r="379" spans="1:66" ht="11.25" customHeight="1">
      <c r="A379" s="1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7"/>
      <c r="AG379" s="37"/>
      <c r="AH379" s="37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7"/>
      <c r="BN379" s="37"/>
    </row>
    <row r="380" spans="1:66" ht="11.25" customHeight="1">
      <c r="A380" s="1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7"/>
      <c r="AG380" s="37"/>
      <c r="AH380" s="37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7"/>
      <c r="BN380" s="37"/>
    </row>
    <row r="381" spans="1:66" ht="11.25" customHeight="1">
      <c r="A381" s="1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7"/>
      <c r="AG381" s="37"/>
      <c r="AH381" s="37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7"/>
      <c r="BN381" s="37"/>
    </row>
    <row r="382" spans="1:66" ht="11.25" customHeight="1">
      <c r="A382" s="1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7"/>
      <c r="AG382" s="37"/>
      <c r="AH382" s="37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7"/>
      <c r="BN382" s="37"/>
    </row>
    <row r="383" spans="1:66" ht="11.25" customHeight="1">
      <c r="A383" s="1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7"/>
      <c r="AG383" s="37"/>
      <c r="AH383" s="37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7"/>
      <c r="BN383" s="37"/>
    </row>
    <row r="384" spans="1:66" ht="11.25" customHeight="1">
      <c r="A384" s="1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7"/>
      <c r="AG384" s="37"/>
      <c r="AH384" s="37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7"/>
      <c r="BN384" s="37"/>
    </row>
    <row r="385" spans="1:66" ht="11.25" customHeight="1">
      <c r="A385" s="1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7"/>
      <c r="AG385" s="37"/>
      <c r="AH385" s="37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7"/>
      <c r="BN385" s="37"/>
    </row>
    <row r="386" spans="1:66" ht="11.25" customHeight="1">
      <c r="A386" s="1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7"/>
      <c r="AG386" s="37"/>
      <c r="AH386" s="37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7"/>
      <c r="BN386" s="37"/>
    </row>
    <row r="387" spans="1:66" ht="11.25" customHeight="1">
      <c r="A387" s="1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7"/>
      <c r="AG387" s="37"/>
      <c r="AH387" s="37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7"/>
      <c r="BN387" s="37"/>
    </row>
    <row r="388" spans="1:66" ht="11.25" customHeight="1">
      <c r="A388" s="1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7"/>
      <c r="AG388" s="37"/>
      <c r="AH388" s="37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7"/>
      <c r="BN388" s="37"/>
    </row>
    <row r="389" spans="1:66" ht="11.25" customHeight="1">
      <c r="A389" s="1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7"/>
      <c r="AG389" s="37"/>
      <c r="AH389" s="37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7"/>
      <c r="BN389" s="37"/>
    </row>
    <row r="390" spans="1:66" ht="11.25" customHeight="1">
      <c r="A390" s="1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7"/>
      <c r="AG390" s="37"/>
      <c r="AH390" s="37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/>
      <c r="BJ390" s="36"/>
      <c r="BK390" s="36"/>
      <c r="BL390" s="36"/>
      <c r="BM390" s="37"/>
      <c r="BN390" s="37"/>
    </row>
    <row r="391" spans="1:66" ht="11.25" customHeight="1">
      <c r="A391" s="1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7"/>
      <c r="AG391" s="37"/>
      <c r="AH391" s="37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7"/>
      <c r="BN391" s="37"/>
    </row>
    <row r="392" spans="1:66" ht="11.25" customHeight="1">
      <c r="A392" s="1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7"/>
      <c r="AG392" s="37"/>
      <c r="AH392" s="37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7"/>
      <c r="BN392" s="37"/>
    </row>
    <row r="393" spans="1:66" ht="11.25" customHeight="1">
      <c r="A393" s="1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7"/>
      <c r="AG393" s="37"/>
      <c r="AH393" s="37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7"/>
      <c r="BN393" s="37"/>
    </row>
    <row r="394" spans="1:66" ht="11.25" customHeight="1">
      <c r="A394" s="1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7"/>
      <c r="AG394" s="37"/>
      <c r="AH394" s="37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7"/>
      <c r="BN394" s="37"/>
    </row>
    <row r="395" spans="1:66" ht="11.25" customHeight="1">
      <c r="A395" s="1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7"/>
      <c r="AG395" s="37"/>
      <c r="AH395" s="37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7"/>
      <c r="BN395" s="37"/>
    </row>
    <row r="396" spans="1:66" ht="11.25" customHeight="1">
      <c r="A396" s="1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7"/>
      <c r="AG396" s="37"/>
      <c r="AH396" s="37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7"/>
      <c r="BN396" s="37"/>
    </row>
    <row r="397" spans="1:66" ht="11.25" customHeight="1">
      <c r="A397" s="1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7"/>
      <c r="AG397" s="37"/>
      <c r="AH397" s="37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7"/>
      <c r="BN397" s="37"/>
    </row>
    <row r="398" spans="1:66" ht="11.25" customHeight="1">
      <c r="A398" s="1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7"/>
      <c r="AG398" s="37"/>
      <c r="AH398" s="37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7"/>
      <c r="BN398" s="37"/>
    </row>
    <row r="399" spans="1:66" ht="11.25" customHeight="1">
      <c r="A399" s="1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7"/>
      <c r="AG399" s="37"/>
      <c r="AH399" s="37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7"/>
      <c r="BN399" s="37"/>
    </row>
    <row r="400" spans="1:66" ht="11.25" customHeight="1">
      <c r="A400" s="1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7"/>
      <c r="AG400" s="37"/>
      <c r="AH400" s="37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7"/>
      <c r="BN400" s="37"/>
    </row>
    <row r="401" spans="1:66" ht="11.25" customHeight="1">
      <c r="A401" s="1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7"/>
      <c r="AG401" s="37"/>
      <c r="AH401" s="37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7"/>
      <c r="BN401" s="37"/>
    </row>
    <row r="402" spans="1:66" ht="11.25" customHeight="1">
      <c r="A402" s="1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7"/>
      <c r="AG402" s="37"/>
      <c r="AH402" s="37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7"/>
      <c r="BN402" s="37"/>
    </row>
    <row r="403" spans="1:66" ht="11.25" customHeight="1">
      <c r="A403" s="1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7"/>
      <c r="AG403" s="37"/>
      <c r="AH403" s="37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7"/>
      <c r="BN403" s="37"/>
    </row>
    <row r="404" spans="1:66" ht="11.25" customHeight="1">
      <c r="A404" s="1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7"/>
      <c r="AG404" s="37"/>
      <c r="AH404" s="37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7"/>
      <c r="BN404" s="37"/>
    </row>
    <row r="405" spans="1:66" ht="11.25" customHeight="1">
      <c r="A405" s="1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7"/>
      <c r="AG405" s="37"/>
      <c r="AH405" s="37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7"/>
      <c r="BN405" s="37"/>
    </row>
    <row r="406" spans="1:66" ht="11.25" customHeight="1">
      <c r="A406" s="1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7"/>
      <c r="AG406" s="37"/>
      <c r="AH406" s="37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7"/>
      <c r="BN406" s="37"/>
    </row>
    <row r="407" spans="1:66" ht="11.25" customHeight="1">
      <c r="A407" s="1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7"/>
      <c r="AG407" s="37"/>
      <c r="AH407" s="37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7"/>
      <c r="BN407" s="37"/>
    </row>
    <row r="408" spans="1:66" ht="11.25" customHeight="1">
      <c r="A408" s="1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7"/>
      <c r="AG408" s="37"/>
      <c r="AH408" s="37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7"/>
      <c r="BN408" s="37"/>
    </row>
    <row r="409" spans="1:66" ht="11.25" customHeight="1">
      <c r="A409" s="1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7"/>
      <c r="AG409" s="37"/>
      <c r="AH409" s="37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7"/>
      <c r="BN409" s="37"/>
    </row>
    <row r="410" spans="1:66" ht="11.25" customHeight="1">
      <c r="A410" s="1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7"/>
      <c r="AG410" s="37"/>
      <c r="AH410" s="37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7"/>
      <c r="BN410" s="37"/>
    </row>
    <row r="411" spans="1:66" ht="11.25" customHeight="1">
      <c r="A411" s="1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7"/>
      <c r="AG411" s="37"/>
      <c r="AH411" s="37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7"/>
      <c r="BN411" s="37"/>
    </row>
    <row r="412" spans="1:66" ht="11.25" customHeight="1">
      <c r="A412" s="1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7"/>
      <c r="AG412" s="37"/>
      <c r="AH412" s="37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7"/>
      <c r="BN412" s="37"/>
    </row>
    <row r="413" spans="1:66" ht="11.25" customHeight="1">
      <c r="A413" s="1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7"/>
      <c r="AG413" s="37"/>
      <c r="AH413" s="37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7"/>
      <c r="BN413" s="37"/>
    </row>
    <row r="414" spans="1:66" ht="11.25" customHeight="1">
      <c r="A414" s="1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7"/>
      <c r="AG414" s="37"/>
      <c r="AH414" s="37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7"/>
      <c r="BN414" s="37"/>
    </row>
    <row r="415" spans="1:66" ht="11.25" customHeight="1">
      <c r="A415" s="1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7"/>
      <c r="AG415" s="37"/>
      <c r="AH415" s="37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7"/>
      <c r="BN415" s="37"/>
    </row>
    <row r="416" spans="1:66" ht="11.25" customHeight="1">
      <c r="A416" s="1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7"/>
      <c r="AG416" s="37"/>
      <c r="AH416" s="37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7"/>
      <c r="BN416" s="37"/>
    </row>
    <row r="417" spans="1:66" ht="11.25" customHeight="1">
      <c r="A417" s="1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7"/>
      <c r="AG417" s="37"/>
      <c r="AH417" s="37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7"/>
      <c r="BN417" s="37"/>
    </row>
    <row r="418" spans="1:66" ht="11.25" customHeight="1">
      <c r="A418" s="1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7"/>
      <c r="AG418" s="37"/>
      <c r="AH418" s="37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7"/>
      <c r="BN418" s="37"/>
    </row>
    <row r="419" spans="1:66" ht="11.25" customHeight="1">
      <c r="A419" s="1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7"/>
      <c r="AG419" s="37"/>
      <c r="AH419" s="37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7"/>
      <c r="BN419" s="37"/>
    </row>
    <row r="420" spans="1:66" ht="11.25" customHeight="1">
      <c r="A420" s="1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7"/>
      <c r="AG420" s="37"/>
      <c r="AH420" s="37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7"/>
      <c r="BN420" s="37"/>
    </row>
    <row r="421" spans="1:66" ht="11.25" customHeight="1">
      <c r="A421" s="1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7"/>
      <c r="AG421" s="37"/>
      <c r="AH421" s="37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7"/>
      <c r="BN421" s="37"/>
    </row>
    <row r="422" spans="1:66" ht="11.25" customHeight="1">
      <c r="A422" s="1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7"/>
      <c r="AG422" s="37"/>
      <c r="AH422" s="37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7"/>
      <c r="BN422" s="37"/>
    </row>
    <row r="423" spans="1:66" ht="11.25" customHeight="1">
      <c r="A423" s="1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7"/>
      <c r="AG423" s="37"/>
      <c r="AH423" s="37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7"/>
      <c r="BN423" s="37"/>
    </row>
    <row r="424" spans="1:66" ht="11.25" customHeight="1">
      <c r="A424" s="1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7"/>
      <c r="AG424" s="37"/>
      <c r="AH424" s="37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7"/>
      <c r="BN424" s="37"/>
    </row>
    <row r="425" spans="1:66" ht="11.25" customHeight="1">
      <c r="A425" s="1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7"/>
      <c r="AG425" s="37"/>
      <c r="AH425" s="37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7"/>
      <c r="BN425" s="37"/>
    </row>
    <row r="426" spans="1:66" ht="11.25" customHeight="1">
      <c r="A426" s="1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7"/>
      <c r="AG426" s="37"/>
      <c r="AH426" s="37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7"/>
      <c r="BN426" s="37"/>
    </row>
    <row r="427" spans="1:66" ht="11.25" customHeight="1">
      <c r="A427" s="1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7"/>
      <c r="AG427" s="37"/>
      <c r="AH427" s="37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7"/>
      <c r="BN427" s="37"/>
    </row>
    <row r="428" spans="1:66" ht="11.25" customHeight="1">
      <c r="A428" s="1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7"/>
      <c r="AG428" s="37"/>
      <c r="AH428" s="37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7"/>
      <c r="BN428" s="37"/>
    </row>
    <row r="429" spans="1:66" ht="11.25" customHeight="1">
      <c r="A429" s="1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7"/>
      <c r="AG429" s="37"/>
      <c r="AH429" s="37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7"/>
      <c r="BN429" s="37"/>
    </row>
    <row r="430" spans="1:66" ht="11.25" customHeight="1">
      <c r="A430" s="1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7"/>
      <c r="AG430" s="37"/>
      <c r="AH430" s="37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7"/>
      <c r="BN430" s="37"/>
    </row>
    <row r="431" spans="1:66" ht="11.25" customHeight="1">
      <c r="A431" s="1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7"/>
      <c r="AG431" s="37"/>
      <c r="AH431" s="37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7"/>
      <c r="BN431" s="37"/>
    </row>
    <row r="432" spans="1:66" ht="11.25" customHeight="1">
      <c r="A432" s="1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7"/>
      <c r="AG432" s="37"/>
      <c r="AH432" s="37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7"/>
      <c r="BN432" s="37"/>
    </row>
    <row r="433" spans="1:66" ht="11.25" customHeight="1">
      <c r="A433" s="1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7"/>
      <c r="AG433" s="37"/>
      <c r="AH433" s="37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7"/>
      <c r="BN433" s="37"/>
    </row>
    <row r="434" spans="1:66" ht="11.25" customHeight="1">
      <c r="A434" s="1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7"/>
      <c r="AG434" s="37"/>
      <c r="AH434" s="37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7"/>
      <c r="BN434" s="37"/>
    </row>
    <row r="435" spans="1:66" ht="11.25" customHeight="1">
      <c r="A435" s="1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7"/>
      <c r="AG435" s="37"/>
      <c r="AH435" s="37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7"/>
      <c r="BN435" s="37"/>
    </row>
    <row r="436" spans="1:66" ht="11.25" customHeight="1">
      <c r="A436" s="1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7"/>
      <c r="AG436" s="37"/>
      <c r="AH436" s="37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7"/>
      <c r="BN436" s="37"/>
    </row>
    <row r="437" spans="1:66" ht="11.25" customHeight="1">
      <c r="A437" s="1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7"/>
      <c r="AG437" s="37"/>
      <c r="AH437" s="37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7"/>
      <c r="BN437" s="37"/>
    </row>
    <row r="438" spans="1:66" ht="11.25" customHeight="1">
      <c r="A438" s="1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7"/>
      <c r="AG438" s="37"/>
      <c r="AH438" s="37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7"/>
      <c r="BN438" s="37"/>
    </row>
    <row r="439" spans="1:66" ht="11.25" customHeight="1">
      <c r="A439" s="1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7"/>
      <c r="AG439" s="37"/>
      <c r="AH439" s="37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7"/>
      <c r="BN439" s="37"/>
    </row>
    <row r="440" spans="1:66" ht="11.25" customHeight="1">
      <c r="A440" s="1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7"/>
      <c r="AG440" s="37"/>
      <c r="AH440" s="37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7"/>
      <c r="BN440" s="37"/>
    </row>
    <row r="441" spans="1:66" ht="11.25" customHeight="1">
      <c r="A441" s="1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7"/>
      <c r="AG441" s="37"/>
      <c r="AH441" s="37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7"/>
      <c r="BN441" s="37"/>
    </row>
    <row r="442" spans="1:66" ht="11.25" customHeight="1">
      <c r="A442" s="1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7"/>
      <c r="AG442" s="37"/>
      <c r="AH442" s="37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7"/>
      <c r="BN442" s="37"/>
    </row>
    <row r="443" spans="1:66" ht="11.25" customHeight="1">
      <c r="A443" s="1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7"/>
      <c r="AG443" s="37"/>
      <c r="AH443" s="37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7"/>
      <c r="BN443" s="37"/>
    </row>
    <row r="444" spans="1:66" ht="11.25" customHeight="1">
      <c r="A444" s="1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7"/>
      <c r="AG444" s="37"/>
      <c r="AH444" s="37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7"/>
      <c r="BN444" s="37"/>
    </row>
    <row r="445" spans="1:66" ht="11.25" customHeight="1">
      <c r="A445" s="1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7"/>
      <c r="AG445" s="37"/>
      <c r="AH445" s="37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7"/>
      <c r="BN445" s="37"/>
    </row>
    <row r="446" spans="1:66" ht="11.25" customHeight="1">
      <c r="A446" s="1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7"/>
      <c r="AG446" s="37"/>
      <c r="AH446" s="37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7"/>
      <c r="BN446" s="37"/>
    </row>
    <row r="447" spans="1:66" ht="11.25" customHeight="1">
      <c r="A447" s="1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7"/>
      <c r="AG447" s="37"/>
      <c r="AH447" s="37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7"/>
      <c r="BN447" s="37"/>
    </row>
    <row r="448" spans="1:66" ht="11.25" customHeight="1">
      <c r="A448" s="1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7"/>
      <c r="AG448" s="37"/>
      <c r="AH448" s="37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7"/>
      <c r="BN448" s="37"/>
    </row>
    <row r="449" spans="1:66" ht="11.25" customHeight="1">
      <c r="A449" s="1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7"/>
      <c r="AG449" s="37"/>
      <c r="AH449" s="37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7"/>
      <c r="BN449" s="37"/>
    </row>
    <row r="450" spans="1:66" ht="11.25" customHeight="1">
      <c r="A450" s="1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7"/>
      <c r="AG450" s="37"/>
      <c r="AH450" s="37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7"/>
      <c r="BN450" s="37"/>
    </row>
    <row r="451" spans="1:66" ht="11.25" customHeight="1">
      <c r="A451" s="1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7"/>
      <c r="AG451" s="37"/>
      <c r="AH451" s="37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7"/>
      <c r="BN451" s="37"/>
    </row>
    <row r="452" spans="1:66" ht="11.25" customHeight="1">
      <c r="A452" s="1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7"/>
      <c r="AG452" s="37"/>
      <c r="AH452" s="37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7"/>
      <c r="BN452" s="37"/>
    </row>
    <row r="453" spans="1:66" ht="11.25" customHeight="1">
      <c r="A453" s="1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7"/>
      <c r="AG453" s="37"/>
      <c r="AH453" s="37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7"/>
      <c r="BN453" s="37"/>
    </row>
    <row r="454" spans="1:66" ht="11.25" customHeight="1">
      <c r="A454" s="1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7"/>
      <c r="AG454" s="37"/>
      <c r="AH454" s="37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7"/>
      <c r="BN454" s="37"/>
    </row>
    <row r="455" spans="1:66" ht="11.25" customHeight="1">
      <c r="A455" s="1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7"/>
      <c r="AG455" s="37"/>
      <c r="AH455" s="37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7"/>
      <c r="BN455" s="37"/>
    </row>
    <row r="456" spans="1:66" ht="11.25" customHeight="1">
      <c r="A456" s="1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7"/>
      <c r="AG456" s="37"/>
      <c r="AH456" s="37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7"/>
      <c r="BN456" s="37"/>
    </row>
    <row r="457" spans="1:66" ht="11.25" customHeight="1">
      <c r="A457" s="1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7"/>
      <c r="AG457" s="37"/>
      <c r="AH457" s="37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7"/>
      <c r="BN457" s="37"/>
    </row>
    <row r="458" spans="1:66" ht="11.25" customHeight="1">
      <c r="A458" s="1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7"/>
      <c r="AG458" s="37"/>
      <c r="AH458" s="37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  <c r="BM458" s="37"/>
      <c r="BN458" s="37"/>
    </row>
    <row r="459" spans="1:66" ht="11.25" customHeight="1">
      <c r="A459" s="1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7"/>
      <c r="AG459" s="37"/>
      <c r="AH459" s="37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7"/>
      <c r="BN459" s="37"/>
    </row>
    <row r="460" spans="1:66" ht="11.25" customHeight="1">
      <c r="A460" s="1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7"/>
      <c r="AG460" s="37"/>
      <c r="AH460" s="37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7"/>
      <c r="BN460" s="37"/>
    </row>
    <row r="461" spans="1:66" ht="11.25" customHeight="1">
      <c r="A461" s="1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7"/>
      <c r="AG461" s="37"/>
      <c r="AH461" s="37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7"/>
      <c r="BN461" s="37"/>
    </row>
    <row r="462" spans="1:66" ht="11.25" customHeight="1">
      <c r="A462" s="1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7"/>
      <c r="AG462" s="37"/>
      <c r="AH462" s="37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7"/>
      <c r="BN462" s="37"/>
    </row>
    <row r="463" spans="1:66" ht="11.25" customHeight="1">
      <c r="A463" s="1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7"/>
      <c r="AG463" s="37"/>
      <c r="AH463" s="37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7"/>
      <c r="BN463" s="37"/>
    </row>
    <row r="464" spans="1:66" ht="11.25" customHeight="1">
      <c r="A464" s="1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7"/>
      <c r="AG464" s="37"/>
      <c r="AH464" s="37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7"/>
      <c r="BN464" s="37"/>
    </row>
    <row r="465" spans="1:66" ht="11.25" customHeight="1">
      <c r="A465" s="1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7"/>
      <c r="AG465" s="37"/>
      <c r="AH465" s="37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7"/>
      <c r="BN465" s="37"/>
    </row>
    <row r="466" spans="1:66" ht="11.25" customHeight="1">
      <c r="A466" s="1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7"/>
      <c r="AG466" s="37"/>
      <c r="AH466" s="37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7"/>
      <c r="BN466" s="37"/>
    </row>
    <row r="467" spans="1:66" ht="11.25" customHeight="1">
      <c r="A467" s="1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7"/>
      <c r="AG467" s="37"/>
      <c r="AH467" s="37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7"/>
      <c r="BN467" s="37"/>
    </row>
    <row r="468" spans="1:66" ht="11.25" customHeight="1">
      <c r="A468" s="1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7"/>
      <c r="AG468" s="37"/>
      <c r="AH468" s="37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7"/>
      <c r="BN468" s="37"/>
    </row>
    <row r="469" spans="1:66" ht="11.25" customHeight="1">
      <c r="A469" s="1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7"/>
      <c r="AG469" s="37"/>
      <c r="AH469" s="37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7"/>
      <c r="BN469" s="37"/>
    </row>
    <row r="470" spans="1:66" ht="11.25" customHeight="1">
      <c r="A470" s="1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7"/>
      <c r="AG470" s="37"/>
      <c r="AH470" s="37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7"/>
      <c r="BN470" s="37"/>
    </row>
    <row r="471" spans="1:66" ht="11.25" customHeight="1">
      <c r="A471" s="1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7"/>
      <c r="AG471" s="37"/>
      <c r="AH471" s="37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7"/>
      <c r="BN471" s="37"/>
    </row>
    <row r="472" spans="1:66" ht="11.25" customHeight="1">
      <c r="A472" s="1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7"/>
      <c r="AG472" s="37"/>
      <c r="AH472" s="37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7"/>
      <c r="BN472" s="37"/>
    </row>
    <row r="473" spans="1:66" ht="11.25" customHeight="1">
      <c r="A473" s="1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7"/>
      <c r="AG473" s="37"/>
      <c r="AH473" s="37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7"/>
      <c r="BN473" s="37"/>
    </row>
    <row r="474" spans="1:66" ht="11.25" customHeight="1">
      <c r="A474" s="1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7"/>
      <c r="AG474" s="37"/>
      <c r="AH474" s="37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7"/>
      <c r="BN474" s="37"/>
    </row>
    <row r="475" spans="1:66" ht="11.25" customHeight="1">
      <c r="A475" s="1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7"/>
      <c r="AG475" s="37"/>
      <c r="AH475" s="37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7"/>
      <c r="BN475" s="37"/>
    </row>
    <row r="476" spans="1:66" ht="11.25" customHeight="1">
      <c r="A476" s="1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7"/>
      <c r="AG476" s="37"/>
      <c r="AH476" s="37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7"/>
      <c r="BN476" s="37"/>
    </row>
    <row r="477" spans="1:66" ht="11.25" customHeight="1">
      <c r="A477" s="1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7"/>
      <c r="AG477" s="37"/>
      <c r="AH477" s="37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7"/>
      <c r="BN477" s="37"/>
    </row>
    <row r="478" spans="1:66" ht="11.25" customHeight="1">
      <c r="A478" s="1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7"/>
      <c r="AG478" s="37"/>
      <c r="AH478" s="37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7"/>
      <c r="BN478" s="37"/>
    </row>
    <row r="479" spans="1:66" ht="11.25" customHeight="1">
      <c r="A479" s="1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7"/>
      <c r="AG479" s="37"/>
      <c r="AH479" s="37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7"/>
      <c r="BN479" s="37"/>
    </row>
    <row r="480" spans="1:66" ht="11.25" customHeight="1">
      <c r="A480" s="1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7"/>
      <c r="AG480" s="37"/>
      <c r="AH480" s="37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7"/>
      <c r="BN480" s="37"/>
    </row>
    <row r="481" spans="1:66" ht="11.25" customHeight="1">
      <c r="A481" s="1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7"/>
      <c r="AG481" s="37"/>
      <c r="AH481" s="37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7"/>
      <c r="BN481" s="37"/>
    </row>
    <row r="482" spans="1:66" ht="11.25" customHeight="1">
      <c r="A482" s="1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7"/>
      <c r="AG482" s="37"/>
      <c r="AH482" s="37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7"/>
      <c r="BN482" s="37"/>
    </row>
    <row r="483" spans="1:66" ht="11.25" customHeight="1">
      <c r="A483" s="1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7"/>
      <c r="AG483" s="37"/>
      <c r="AH483" s="37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7"/>
      <c r="BN483" s="37"/>
    </row>
    <row r="484" spans="1:66" ht="11.25" customHeight="1">
      <c r="A484" s="1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7"/>
      <c r="AG484" s="37"/>
      <c r="AH484" s="37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  <c r="BI484" s="36"/>
      <c r="BJ484" s="36"/>
      <c r="BK484" s="36"/>
      <c r="BL484" s="36"/>
      <c r="BM484" s="37"/>
      <c r="BN484" s="37"/>
    </row>
    <row r="485" spans="1:66" ht="11.25" customHeight="1">
      <c r="A485" s="1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7"/>
      <c r="AG485" s="37"/>
      <c r="AH485" s="37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  <c r="BI485" s="36"/>
      <c r="BJ485" s="36"/>
      <c r="BK485" s="36"/>
      <c r="BL485" s="36"/>
      <c r="BM485" s="37"/>
      <c r="BN485" s="37"/>
    </row>
    <row r="486" spans="1:66" ht="11.25" customHeight="1">
      <c r="A486" s="1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7"/>
      <c r="AG486" s="37"/>
      <c r="AH486" s="37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36"/>
      <c r="BF486" s="36"/>
      <c r="BG486" s="36"/>
      <c r="BH486" s="36"/>
      <c r="BI486" s="36"/>
      <c r="BJ486" s="36"/>
      <c r="BK486" s="36"/>
      <c r="BL486" s="36"/>
      <c r="BM486" s="37"/>
      <c r="BN486" s="37"/>
    </row>
    <row r="487" spans="1:66" ht="11.25" customHeight="1">
      <c r="A487" s="1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7"/>
      <c r="AG487" s="37"/>
      <c r="AH487" s="37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  <c r="BI487" s="36"/>
      <c r="BJ487" s="36"/>
      <c r="BK487" s="36"/>
      <c r="BL487" s="36"/>
      <c r="BM487" s="37"/>
      <c r="BN487" s="37"/>
    </row>
    <row r="488" spans="1:66" ht="11.25" customHeight="1">
      <c r="A488" s="1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7"/>
      <c r="AG488" s="37"/>
      <c r="AH488" s="37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6"/>
      <c r="BK488" s="36"/>
      <c r="BL488" s="36"/>
      <c r="BM488" s="37"/>
      <c r="BN488" s="37"/>
    </row>
    <row r="489" spans="1:66" ht="11.25" customHeight="1">
      <c r="A489" s="1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7"/>
      <c r="AG489" s="37"/>
      <c r="AH489" s="37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36"/>
      <c r="BF489" s="36"/>
      <c r="BG489" s="36"/>
      <c r="BH489" s="36"/>
      <c r="BI489" s="36"/>
      <c r="BJ489" s="36"/>
      <c r="BK489" s="36"/>
      <c r="BL489" s="36"/>
      <c r="BM489" s="37"/>
      <c r="BN489" s="37"/>
    </row>
    <row r="490" spans="1:66" ht="11.25" customHeight="1">
      <c r="A490" s="1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7"/>
      <c r="AG490" s="37"/>
      <c r="AH490" s="37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36"/>
      <c r="BF490" s="36"/>
      <c r="BG490" s="36"/>
      <c r="BH490" s="36"/>
      <c r="BI490" s="36"/>
      <c r="BJ490" s="36"/>
      <c r="BK490" s="36"/>
      <c r="BL490" s="36"/>
      <c r="BM490" s="37"/>
      <c r="BN490" s="37"/>
    </row>
    <row r="491" spans="1:66" ht="11.25" customHeight="1">
      <c r="A491" s="1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7"/>
      <c r="AG491" s="37"/>
      <c r="AH491" s="37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36"/>
      <c r="BF491" s="36"/>
      <c r="BG491" s="36"/>
      <c r="BH491" s="36"/>
      <c r="BI491" s="36"/>
      <c r="BJ491" s="36"/>
      <c r="BK491" s="36"/>
      <c r="BL491" s="36"/>
      <c r="BM491" s="37"/>
      <c r="BN491" s="37"/>
    </row>
    <row r="492" spans="1:66" ht="11.25" customHeight="1">
      <c r="A492" s="1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7"/>
      <c r="AG492" s="37"/>
      <c r="AH492" s="37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  <c r="BI492" s="36"/>
      <c r="BJ492" s="36"/>
      <c r="BK492" s="36"/>
      <c r="BL492" s="36"/>
      <c r="BM492" s="37"/>
      <c r="BN492" s="37"/>
    </row>
    <row r="493" spans="1:66" ht="11.25" customHeight="1">
      <c r="A493" s="1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7"/>
      <c r="AG493" s="37"/>
      <c r="AH493" s="37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36"/>
      <c r="BF493" s="36"/>
      <c r="BG493" s="36"/>
      <c r="BH493" s="36"/>
      <c r="BI493" s="36"/>
      <c r="BJ493" s="36"/>
      <c r="BK493" s="36"/>
      <c r="BL493" s="36"/>
      <c r="BM493" s="37"/>
      <c r="BN493" s="37"/>
    </row>
    <row r="494" spans="1:66" ht="11.25" customHeight="1">
      <c r="A494" s="1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7"/>
      <c r="AG494" s="37"/>
      <c r="AH494" s="37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36"/>
      <c r="BF494" s="36"/>
      <c r="BG494" s="36"/>
      <c r="BH494" s="36"/>
      <c r="BI494" s="36"/>
      <c r="BJ494" s="36"/>
      <c r="BK494" s="36"/>
      <c r="BL494" s="36"/>
      <c r="BM494" s="37"/>
      <c r="BN494" s="37"/>
    </row>
    <row r="495" spans="1:66" ht="11.25" customHeight="1">
      <c r="A495" s="1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7"/>
      <c r="AG495" s="37"/>
      <c r="AH495" s="37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36"/>
      <c r="BF495" s="36"/>
      <c r="BG495" s="36"/>
      <c r="BH495" s="36"/>
      <c r="BI495" s="36"/>
      <c r="BJ495" s="36"/>
      <c r="BK495" s="36"/>
      <c r="BL495" s="36"/>
      <c r="BM495" s="37"/>
      <c r="BN495" s="37"/>
    </row>
    <row r="496" spans="1:66" ht="11.25" customHeight="1">
      <c r="A496" s="1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7"/>
      <c r="AG496" s="37"/>
      <c r="AH496" s="37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36"/>
      <c r="BF496" s="36"/>
      <c r="BG496" s="36"/>
      <c r="BH496" s="36"/>
      <c r="BI496" s="36"/>
      <c r="BJ496" s="36"/>
      <c r="BK496" s="36"/>
      <c r="BL496" s="36"/>
      <c r="BM496" s="37"/>
      <c r="BN496" s="37"/>
    </row>
    <row r="497" spans="1:66" ht="11.25" customHeight="1">
      <c r="A497" s="1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7"/>
      <c r="AG497" s="37"/>
      <c r="AH497" s="37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  <c r="BE497" s="36"/>
      <c r="BF497" s="36"/>
      <c r="BG497" s="36"/>
      <c r="BH497" s="36"/>
      <c r="BI497" s="36"/>
      <c r="BJ497" s="36"/>
      <c r="BK497" s="36"/>
      <c r="BL497" s="36"/>
      <c r="BM497" s="37"/>
      <c r="BN497" s="37"/>
    </row>
    <row r="498" spans="1:66" ht="11.25" customHeight="1">
      <c r="A498" s="1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7"/>
      <c r="AG498" s="37"/>
      <c r="AH498" s="37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36"/>
      <c r="BF498" s="36"/>
      <c r="BG498" s="36"/>
      <c r="BH498" s="36"/>
      <c r="BI498" s="36"/>
      <c r="BJ498" s="36"/>
      <c r="BK498" s="36"/>
      <c r="BL498" s="36"/>
      <c r="BM498" s="37"/>
      <c r="BN498" s="37"/>
    </row>
    <row r="499" spans="1:66" ht="11.25" customHeight="1">
      <c r="A499" s="1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7"/>
      <c r="AG499" s="37"/>
      <c r="AH499" s="37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  <c r="BI499" s="36"/>
      <c r="BJ499" s="36"/>
      <c r="BK499" s="36"/>
      <c r="BL499" s="36"/>
      <c r="BM499" s="37"/>
      <c r="BN499" s="37"/>
    </row>
    <row r="500" spans="1:66" ht="11.25" customHeight="1">
      <c r="A500" s="1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7"/>
      <c r="AG500" s="37"/>
      <c r="AH500" s="37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  <c r="BI500" s="36"/>
      <c r="BJ500" s="36"/>
      <c r="BK500" s="36"/>
      <c r="BL500" s="36"/>
      <c r="BM500" s="37"/>
      <c r="BN500" s="37"/>
    </row>
    <row r="501" spans="1:66" ht="11.25" customHeight="1">
      <c r="A501" s="1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7"/>
      <c r="AG501" s="37"/>
      <c r="AH501" s="37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7"/>
      <c r="BN501" s="37"/>
    </row>
    <row r="502" spans="1:66" ht="11.25" customHeight="1">
      <c r="A502" s="1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7"/>
      <c r="AG502" s="37"/>
      <c r="AH502" s="37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7"/>
      <c r="BN502" s="37"/>
    </row>
    <row r="503" spans="1:66" ht="11.25" customHeight="1">
      <c r="A503" s="1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7"/>
      <c r="AG503" s="37"/>
      <c r="AH503" s="37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7"/>
      <c r="BN503" s="37"/>
    </row>
    <row r="504" spans="1:66" ht="11.25" customHeight="1">
      <c r="A504" s="1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7"/>
      <c r="AG504" s="37"/>
      <c r="AH504" s="37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7"/>
      <c r="BN504" s="37"/>
    </row>
    <row r="505" spans="1:66" ht="11.25" customHeight="1">
      <c r="A505" s="1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7"/>
      <c r="AG505" s="37"/>
      <c r="AH505" s="37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7"/>
      <c r="BN505" s="37"/>
    </row>
    <row r="506" spans="1:66" ht="11.25" customHeight="1">
      <c r="A506" s="1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7"/>
      <c r="AG506" s="37"/>
      <c r="AH506" s="37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7"/>
      <c r="BN506" s="37"/>
    </row>
    <row r="507" spans="1:66" ht="11.25" customHeight="1">
      <c r="A507" s="1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7"/>
      <c r="AG507" s="37"/>
      <c r="AH507" s="37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7"/>
      <c r="BN507" s="37"/>
    </row>
    <row r="508" spans="1:66" ht="11.25" customHeight="1">
      <c r="A508" s="1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7"/>
      <c r="AG508" s="37"/>
      <c r="AH508" s="37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  <c r="BI508" s="36"/>
      <c r="BJ508" s="36"/>
      <c r="BK508" s="36"/>
      <c r="BL508" s="36"/>
      <c r="BM508" s="37"/>
      <c r="BN508" s="37"/>
    </row>
    <row r="509" spans="1:66" ht="11.25" customHeight="1">
      <c r="A509" s="1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7"/>
      <c r="AG509" s="37"/>
      <c r="AH509" s="37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36"/>
      <c r="BF509" s="36"/>
      <c r="BG509" s="36"/>
      <c r="BH509" s="36"/>
      <c r="BI509" s="36"/>
      <c r="BJ509" s="36"/>
      <c r="BK509" s="36"/>
      <c r="BL509" s="36"/>
      <c r="BM509" s="37"/>
      <c r="BN509" s="37"/>
    </row>
    <row r="510" spans="1:66" ht="11.25" customHeight="1">
      <c r="A510" s="1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7"/>
      <c r="AG510" s="37"/>
      <c r="AH510" s="37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36"/>
      <c r="BF510" s="36"/>
      <c r="BG510" s="36"/>
      <c r="BH510" s="36"/>
      <c r="BI510" s="36"/>
      <c r="BJ510" s="36"/>
      <c r="BK510" s="36"/>
      <c r="BL510" s="36"/>
      <c r="BM510" s="37"/>
      <c r="BN510" s="37"/>
    </row>
    <row r="511" spans="1:66" ht="11.25" customHeight="1">
      <c r="A511" s="1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7"/>
      <c r="AG511" s="37"/>
      <c r="AH511" s="37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  <c r="BI511" s="36"/>
      <c r="BJ511" s="36"/>
      <c r="BK511" s="36"/>
      <c r="BL511" s="36"/>
      <c r="BM511" s="37"/>
      <c r="BN511" s="37"/>
    </row>
    <row r="512" spans="1:66" ht="11.25" customHeight="1">
      <c r="A512" s="1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7"/>
      <c r="AG512" s="37"/>
      <c r="AH512" s="37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6"/>
      <c r="BK512" s="36"/>
      <c r="BL512" s="36"/>
      <c r="BM512" s="37"/>
      <c r="BN512" s="37"/>
    </row>
    <row r="513" spans="1:66" ht="11.25" customHeight="1">
      <c r="A513" s="1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7"/>
      <c r="AG513" s="37"/>
      <c r="AH513" s="37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36"/>
      <c r="BF513" s="36"/>
      <c r="BG513" s="36"/>
      <c r="BH513" s="36"/>
      <c r="BI513" s="36"/>
      <c r="BJ513" s="36"/>
      <c r="BK513" s="36"/>
      <c r="BL513" s="36"/>
      <c r="BM513" s="37"/>
      <c r="BN513" s="37"/>
    </row>
    <row r="514" spans="1:66" ht="11.25" customHeight="1">
      <c r="A514" s="1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7"/>
      <c r="AG514" s="37"/>
      <c r="AH514" s="37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36"/>
      <c r="BF514" s="36"/>
      <c r="BG514" s="36"/>
      <c r="BH514" s="36"/>
      <c r="BI514" s="36"/>
      <c r="BJ514" s="36"/>
      <c r="BK514" s="36"/>
      <c r="BL514" s="36"/>
      <c r="BM514" s="37"/>
      <c r="BN514" s="37"/>
    </row>
    <row r="515" spans="1:66" ht="11.25" customHeight="1">
      <c r="A515" s="1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7"/>
      <c r="AG515" s="37"/>
      <c r="AH515" s="37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36"/>
      <c r="BF515" s="36"/>
      <c r="BG515" s="36"/>
      <c r="BH515" s="36"/>
      <c r="BI515" s="36"/>
      <c r="BJ515" s="36"/>
      <c r="BK515" s="36"/>
      <c r="BL515" s="36"/>
      <c r="BM515" s="37"/>
      <c r="BN515" s="37"/>
    </row>
    <row r="516" spans="1:66" ht="11.25" customHeight="1">
      <c r="A516" s="1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7"/>
      <c r="AG516" s="37"/>
      <c r="AH516" s="37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36"/>
      <c r="BF516" s="36"/>
      <c r="BG516" s="36"/>
      <c r="BH516" s="36"/>
      <c r="BI516" s="36"/>
      <c r="BJ516" s="36"/>
      <c r="BK516" s="36"/>
      <c r="BL516" s="36"/>
      <c r="BM516" s="37"/>
      <c r="BN516" s="37"/>
    </row>
    <row r="517" spans="1:66" ht="11.25" customHeight="1">
      <c r="A517" s="1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7"/>
      <c r="AG517" s="37"/>
      <c r="AH517" s="37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36"/>
      <c r="BF517" s="36"/>
      <c r="BG517" s="36"/>
      <c r="BH517" s="36"/>
      <c r="BI517" s="36"/>
      <c r="BJ517" s="36"/>
      <c r="BK517" s="36"/>
      <c r="BL517" s="36"/>
      <c r="BM517" s="37"/>
      <c r="BN517" s="37"/>
    </row>
    <row r="518" spans="1:66" ht="11.25" customHeight="1">
      <c r="A518" s="1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7"/>
      <c r="AG518" s="37"/>
      <c r="AH518" s="37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  <c r="BF518" s="36"/>
      <c r="BG518" s="36"/>
      <c r="BH518" s="36"/>
      <c r="BI518" s="36"/>
      <c r="BJ518" s="36"/>
      <c r="BK518" s="36"/>
      <c r="BL518" s="36"/>
      <c r="BM518" s="37"/>
      <c r="BN518" s="37"/>
    </row>
    <row r="519" spans="1:66" ht="11.25" customHeight="1">
      <c r="A519" s="1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7"/>
      <c r="AG519" s="37"/>
      <c r="AH519" s="37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36"/>
      <c r="BF519" s="36"/>
      <c r="BG519" s="36"/>
      <c r="BH519" s="36"/>
      <c r="BI519" s="36"/>
      <c r="BJ519" s="36"/>
      <c r="BK519" s="36"/>
      <c r="BL519" s="36"/>
      <c r="BM519" s="37"/>
      <c r="BN519" s="37"/>
    </row>
    <row r="520" spans="1:66" ht="11.25" customHeight="1">
      <c r="A520" s="1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7"/>
      <c r="AG520" s="37"/>
      <c r="AH520" s="37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36"/>
      <c r="BF520" s="36"/>
      <c r="BG520" s="36"/>
      <c r="BH520" s="36"/>
      <c r="BI520" s="36"/>
      <c r="BJ520" s="36"/>
      <c r="BK520" s="36"/>
      <c r="BL520" s="36"/>
      <c r="BM520" s="37"/>
      <c r="BN520" s="37"/>
    </row>
    <row r="521" spans="1:66" ht="11.25" customHeight="1">
      <c r="A521" s="1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7"/>
      <c r="AG521" s="37"/>
      <c r="AH521" s="37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7"/>
      <c r="BN521" s="37"/>
    </row>
    <row r="522" spans="1:66" ht="11.25" customHeight="1">
      <c r="A522" s="1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7"/>
      <c r="AG522" s="37"/>
      <c r="AH522" s="37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36"/>
      <c r="BF522" s="36"/>
      <c r="BG522" s="36"/>
      <c r="BH522" s="36"/>
      <c r="BI522" s="36"/>
      <c r="BJ522" s="36"/>
      <c r="BK522" s="36"/>
      <c r="BL522" s="36"/>
      <c r="BM522" s="37"/>
      <c r="BN522" s="37"/>
    </row>
    <row r="523" spans="1:66" ht="11.25" customHeight="1">
      <c r="A523" s="1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7"/>
      <c r="AG523" s="37"/>
      <c r="AH523" s="37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36"/>
      <c r="BF523" s="36"/>
      <c r="BG523" s="36"/>
      <c r="BH523" s="36"/>
      <c r="BI523" s="36"/>
      <c r="BJ523" s="36"/>
      <c r="BK523" s="36"/>
      <c r="BL523" s="36"/>
      <c r="BM523" s="37"/>
      <c r="BN523" s="37"/>
    </row>
    <row r="524" spans="1:66" ht="11.25" customHeight="1">
      <c r="A524" s="1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7"/>
      <c r="AG524" s="37"/>
      <c r="AH524" s="37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  <c r="BF524" s="36"/>
      <c r="BG524" s="36"/>
      <c r="BH524" s="36"/>
      <c r="BI524" s="36"/>
      <c r="BJ524" s="36"/>
      <c r="BK524" s="36"/>
      <c r="BL524" s="36"/>
      <c r="BM524" s="37"/>
      <c r="BN524" s="37"/>
    </row>
    <row r="525" spans="1:66" ht="11.25" customHeight="1">
      <c r="A525" s="1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7"/>
      <c r="AG525" s="37"/>
      <c r="AH525" s="37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36"/>
      <c r="BF525" s="36"/>
      <c r="BG525" s="36"/>
      <c r="BH525" s="36"/>
      <c r="BI525" s="36"/>
      <c r="BJ525" s="36"/>
      <c r="BK525" s="36"/>
      <c r="BL525" s="36"/>
      <c r="BM525" s="37"/>
      <c r="BN525" s="37"/>
    </row>
    <row r="526" spans="1:66" ht="11.25" customHeight="1">
      <c r="A526" s="1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7"/>
      <c r="AG526" s="37"/>
      <c r="AH526" s="37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36"/>
      <c r="BF526" s="36"/>
      <c r="BG526" s="36"/>
      <c r="BH526" s="36"/>
      <c r="BI526" s="36"/>
      <c r="BJ526" s="36"/>
      <c r="BK526" s="36"/>
      <c r="BL526" s="36"/>
      <c r="BM526" s="37"/>
      <c r="BN526" s="37"/>
    </row>
    <row r="527" spans="1:66" ht="11.25" customHeight="1">
      <c r="A527" s="1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7"/>
      <c r="AG527" s="37"/>
      <c r="AH527" s="37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  <c r="BG527" s="36"/>
      <c r="BH527" s="36"/>
      <c r="BI527" s="36"/>
      <c r="BJ527" s="36"/>
      <c r="BK527" s="36"/>
      <c r="BL527" s="36"/>
      <c r="BM527" s="37"/>
      <c r="BN527" s="37"/>
    </row>
    <row r="528" spans="1:66" ht="11.25" customHeight="1">
      <c r="A528" s="1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7"/>
      <c r="AG528" s="37"/>
      <c r="AH528" s="37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  <c r="BG528" s="36"/>
      <c r="BH528" s="36"/>
      <c r="BI528" s="36"/>
      <c r="BJ528" s="36"/>
      <c r="BK528" s="36"/>
      <c r="BL528" s="36"/>
      <c r="BM528" s="37"/>
      <c r="BN528" s="37"/>
    </row>
    <row r="529" spans="1:66" ht="11.25" customHeight="1">
      <c r="A529" s="1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7"/>
      <c r="AG529" s="37"/>
      <c r="AH529" s="37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36"/>
      <c r="BF529" s="36"/>
      <c r="BG529" s="36"/>
      <c r="BH529" s="36"/>
      <c r="BI529" s="36"/>
      <c r="BJ529" s="36"/>
      <c r="BK529" s="36"/>
      <c r="BL529" s="36"/>
      <c r="BM529" s="37"/>
      <c r="BN529" s="37"/>
    </row>
    <row r="530" spans="1:66" ht="11.25" customHeight="1">
      <c r="A530" s="1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7"/>
      <c r="AG530" s="37"/>
      <c r="AH530" s="37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36"/>
      <c r="BF530" s="36"/>
      <c r="BG530" s="36"/>
      <c r="BH530" s="36"/>
      <c r="BI530" s="36"/>
      <c r="BJ530" s="36"/>
      <c r="BK530" s="36"/>
      <c r="BL530" s="36"/>
      <c r="BM530" s="37"/>
      <c r="BN530" s="37"/>
    </row>
    <row r="531" spans="1:66" ht="11.25" customHeight="1">
      <c r="A531" s="1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7"/>
      <c r="AG531" s="37"/>
      <c r="AH531" s="37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36"/>
      <c r="BF531" s="36"/>
      <c r="BG531" s="36"/>
      <c r="BH531" s="36"/>
      <c r="BI531" s="36"/>
      <c r="BJ531" s="36"/>
      <c r="BK531" s="36"/>
      <c r="BL531" s="36"/>
      <c r="BM531" s="37"/>
      <c r="BN531" s="37"/>
    </row>
    <row r="532" spans="1:66" ht="11.25" customHeight="1">
      <c r="A532" s="1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7"/>
      <c r="AG532" s="37"/>
      <c r="AH532" s="37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36"/>
      <c r="BF532" s="36"/>
      <c r="BG532" s="36"/>
      <c r="BH532" s="36"/>
      <c r="BI532" s="36"/>
      <c r="BJ532" s="36"/>
      <c r="BK532" s="36"/>
      <c r="BL532" s="36"/>
      <c r="BM532" s="37"/>
      <c r="BN532" s="37"/>
    </row>
    <row r="533" spans="1:66" ht="11.25" customHeight="1">
      <c r="A533" s="1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7"/>
      <c r="AG533" s="37"/>
      <c r="AH533" s="37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  <c r="BE533" s="36"/>
      <c r="BF533" s="36"/>
      <c r="BG533" s="36"/>
      <c r="BH533" s="36"/>
      <c r="BI533" s="36"/>
      <c r="BJ533" s="36"/>
      <c r="BK533" s="36"/>
      <c r="BL533" s="36"/>
      <c r="BM533" s="37"/>
      <c r="BN533" s="37"/>
    </row>
    <row r="534" spans="1:66" ht="11.25" customHeight="1">
      <c r="A534" s="1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7"/>
      <c r="AG534" s="37"/>
      <c r="AH534" s="37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36"/>
      <c r="BF534" s="36"/>
      <c r="BG534" s="36"/>
      <c r="BH534" s="36"/>
      <c r="BI534" s="36"/>
      <c r="BJ534" s="36"/>
      <c r="BK534" s="36"/>
      <c r="BL534" s="36"/>
      <c r="BM534" s="37"/>
      <c r="BN534" s="37"/>
    </row>
    <row r="535" spans="1:66" ht="11.25" customHeight="1">
      <c r="A535" s="1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7"/>
      <c r="AG535" s="37"/>
      <c r="AH535" s="37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36"/>
      <c r="BF535" s="36"/>
      <c r="BG535" s="36"/>
      <c r="BH535" s="36"/>
      <c r="BI535" s="36"/>
      <c r="BJ535" s="36"/>
      <c r="BK535" s="36"/>
      <c r="BL535" s="36"/>
      <c r="BM535" s="37"/>
      <c r="BN535" s="37"/>
    </row>
    <row r="536" spans="1:66" ht="11.25" customHeight="1">
      <c r="A536" s="1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7"/>
      <c r="AG536" s="37"/>
      <c r="AH536" s="37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36"/>
      <c r="BF536" s="36"/>
      <c r="BG536" s="36"/>
      <c r="BH536" s="36"/>
      <c r="BI536" s="36"/>
      <c r="BJ536" s="36"/>
      <c r="BK536" s="36"/>
      <c r="BL536" s="36"/>
      <c r="BM536" s="37"/>
      <c r="BN536" s="37"/>
    </row>
    <row r="537" spans="1:66" ht="11.25" customHeight="1">
      <c r="A537" s="1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7"/>
      <c r="AG537" s="37"/>
      <c r="AH537" s="37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  <c r="BE537" s="36"/>
      <c r="BF537" s="36"/>
      <c r="BG537" s="36"/>
      <c r="BH537" s="36"/>
      <c r="BI537" s="36"/>
      <c r="BJ537" s="36"/>
      <c r="BK537" s="36"/>
      <c r="BL537" s="36"/>
      <c r="BM537" s="37"/>
      <c r="BN537" s="37"/>
    </row>
    <row r="538" spans="1:66" ht="11.25" customHeight="1">
      <c r="A538" s="1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7"/>
      <c r="AG538" s="37"/>
      <c r="AH538" s="37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  <c r="BE538" s="36"/>
      <c r="BF538" s="36"/>
      <c r="BG538" s="36"/>
      <c r="BH538" s="36"/>
      <c r="BI538" s="36"/>
      <c r="BJ538" s="36"/>
      <c r="BK538" s="36"/>
      <c r="BL538" s="36"/>
      <c r="BM538" s="37"/>
      <c r="BN538" s="37"/>
    </row>
    <row r="539" spans="1:66" ht="11.25" customHeight="1">
      <c r="A539" s="1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7"/>
      <c r="AG539" s="37"/>
      <c r="AH539" s="37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  <c r="BE539" s="36"/>
      <c r="BF539" s="36"/>
      <c r="BG539" s="36"/>
      <c r="BH539" s="36"/>
      <c r="BI539" s="36"/>
      <c r="BJ539" s="36"/>
      <c r="BK539" s="36"/>
      <c r="BL539" s="36"/>
      <c r="BM539" s="37"/>
      <c r="BN539" s="37"/>
    </row>
    <row r="540" spans="1:66" ht="11.25" customHeight="1">
      <c r="A540" s="1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7"/>
      <c r="AG540" s="37"/>
      <c r="AH540" s="37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36"/>
      <c r="BF540" s="36"/>
      <c r="BG540" s="36"/>
      <c r="BH540" s="36"/>
      <c r="BI540" s="36"/>
      <c r="BJ540" s="36"/>
      <c r="BK540" s="36"/>
      <c r="BL540" s="36"/>
      <c r="BM540" s="37"/>
      <c r="BN540" s="37"/>
    </row>
    <row r="541" spans="1:66" ht="11.25" customHeight="1">
      <c r="A541" s="1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7"/>
      <c r="AG541" s="37"/>
      <c r="AH541" s="37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  <c r="BE541" s="36"/>
      <c r="BF541" s="36"/>
      <c r="BG541" s="36"/>
      <c r="BH541" s="36"/>
      <c r="BI541" s="36"/>
      <c r="BJ541" s="36"/>
      <c r="BK541" s="36"/>
      <c r="BL541" s="36"/>
      <c r="BM541" s="37"/>
      <c r="BN541" s="37"/>
    </row>
    <row r="542" spans="1:66" ht="11.25" customHeight="1">
      <c r="A542" s="1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7"/>
      <c r="AG542" s="37"/>
      <c r="AH542" s="37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  <c r="BI542" s="36"/>
      <c r="BJ542" s="36"/>
      <c r="BK542" s="36"/>
      <c r="BL542" s="36"/>
      <c r="BM542" s="37"/>
      <c r="BN542" s="37"/>
    </row>
    <row r="543" spans="1:66" ht="11.25" customHeight="1">
      <c r="A543" s="1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7"/>
      <c r="AG543" s="37"/>
      <c r="AH543" s="37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36"/>
      <c r="BF543" s="36"/>
      <c r="BG543" s="36"/>
      <c r="BH543" s="36"/>
      <c r="BI543" s="36"/>
      <c r="BJ543" s="36"/>
      <c r="BK543" s="36"/>
      <c r="BL543" s="36"/>
      <c r="BM543" s="37"/>
      <c r="BN543" s="37"/>
    </row>
    <row r="544" spans="1:66" ht="11.25" customHeight="1">
      <c r="A544" s="1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7"/>
      <c r="AG544" s="37"/>
      <c r="AH544" s="37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36"/>
      <c r="BF544" s="36"/>
      <c r="BG544" s="36"/>
      <c r="BH544" s="36"/>
      <c r="BI544" s="36"/>
      <c r="BJ544" s="36"/>
      <c r="BK544" s="36"/>
      <c r="BL544" s="36"/>
      <c r="BM544" s="37"/>
      <c r="BN544" s="37"/>
    </row>
    <row r="545" spans="1:66" ht="11.25" customHeight="1">
      <c r="A545" s="1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7"/>
      <c r="AG545" s="37"/>
      <c r="AH545" s="37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36"/>
      <c r="BF545" s="36"/>
      <c r="BG545" s="36"/>
      <c r="BH545" s="36"/>
      <c r="BI545" s="36"/>
      <c r="BJ545" s="36"/>
      <c r="BK545" s="36"/>
      <c r="BL545" s="36"/>
      <c r="BM545" s="37"/>
      <c r="BN545" s="37"/>
    </row>
    <row r="546" spans="1:66" ht="11.25" customHeight="1">
      <c r="A546" s="1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7"/>
      <c r="AG546" s="37"/>
      <c r="AH546" s="37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36"/>
      <c r="BF546" s="36"/>
      <c r="BG546" s="36"/>
      <c r="BH546" s="36"/>
      <c r="BI546" s="36"/>
      <c r="BJ546" s="36"/>
      <c r="BK546" s="36"/>
      <c r="BL546" s="36"/>
      <c r="BM546" s="37"/>
      <c r="BN546" s="37"/>
    </row>
    <row r="547" spans="1:66" ht="11.25" customHeight="1">
      <c r="A547" s="1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7"/>
      <c r="AG547" s="37"/>
      <c r="AH547" s="37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36"/>
      <c r="BF547" s="36"/>
      <c r="BG547" s="36"/>
      <c r="BH547" s="36"/>
      <c r="BI547" s="36"/>
      <c r="BJ547" s="36"/>
      <c r="BK547" s="36"/>
      <c r="BL547" s="36"/>
      <c r="BM547" s="37"/>
      <c r="BN547" s="37"/>
    </row>
    <row r="548" spans="1:66" ht="11.25" customHeight="1">
      <c r="A548" s="1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7"/>
      <c r="AG548" s="37"/>
      <c r="AH548" s="37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  <c r="BF548" s="36"/>
      <c r="BG548" s="36"/>
      <c r="BH548" s="36"/>
      <c r="BI548" s="36"/>
      <c r="BJ548" s="36"/>
      <c r="BK548" s="36"/>
      <c r="BL548" s="36"/>
      <c r="BM548" s="37"/>
      <c r="BN548" s="37"/>
    </row>
    <row r="549" spans="1:66" ht="11.25" customHeight="1">
      <c r="A549" s="1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7"/>
      <c r="AG549" s="37"/>
      <c r="AH549" s="37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  <c r="BE549" s="36"/>
      <c r="BF549" s="36"/>
      <c r="BG549" s="36"/>
      <c r="BH549" s="36"/>
      <c r="BI549" s="36"/>
      <c r="BJ549" s="36"/>
      <c r="BK549" s="36"/>
      <c r="BL549" s="36"/>
      <c r="BM549" s="37"/>
      <c r="BN549" s="37"/>
    </row>
    <row r="550" spans="1:66" ht="11.25" customHeight="1">
      <c r="A550" s="1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7"/>
      <c r="AG550" s="37"/>
      <c r="AH550" s="37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36"/>
      <c r="BF550" s="36"/>
      <c r="BG550" s="36"/>
      <c r="BH550" s="36"/>
      <c r="BI550" s="36"/>
      <c r="BJ550" s="36"/>
      <c r="BK550" s="36"/>
      <c r="BL550" s="36"/>
      <c r="BM550" s="37"/>
      <c r="BN550" s="37"/>
    </row>
    <row r="551" spans="1:66" ht="11.25" customHeight="1">
      <c r="A551" s="1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7"/>
      <c r="AG551" s="37"/>
      <c r="AH551" s="37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36"/>
      <c r="BF551" s="36"/>
      <c r="BG551" s="36"/>
      <c r="BH551" s="36"/>
      <c r="BI551" s="36"/>
      <c r="BJ551" s="36"/>
      <c r="BK551" s="36"/>
      <c r="BL551" s="36"/>
      <c r="BM551" s="37"/>
      <c r="BN551" s="37"/>
    </row>
    <row r="552" spans="1:66" ht="11.25" customHeight="1">
      <c r="A552" s="1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7"/>
      <c r="AG552" s="37"/>
      <c r="AH552" s="37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36"/>
      <c r="BF552" s="36"/>
      <c r="BG552" s="36"/>
      <c r="BH552" s="36"/>
      <c r="BI552" s="36"/>
      <c r="BJ552" s="36"/>
      <c r="BK552" s="36"/>
      <c r="BL552" s="36"/>
      <c r="BM552" s="37"/>
      <c r="BN552" s="37"/>
    </row>
    <row r="553" spans="1:66" ht="11.25" customHeight="1">
      <c r="A553" s="1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7"/>
      <c r="AG553" s="37"/>
      <c r="AH553" s="37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  <c r="BE553" s="36"/>
      <c r="BF553" s="36"/>
      <c r="BG553" s="36"/>
      <c r="BH553" s="36"/>
      <c r="BI553" s="36"/>
      <c r="BJ553" s="36"/>
      <c r="BK553" s="36"/>
      <c r="BL553" s="36"/>
      <c r="BM553" s="37"/>
      <c r="BN553" s="37"/>
    </row>
    <row r="554" spans="1:66" ht="11.25" customHeight="1">
      <c r="A554" s="1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7"/>
      <c r="AG554" s="37"/>
      <c r="AH554" s="37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36"/>
      <c r="BF554" s="36"/>
      <c r="BG554" s="36"/>
      <c r="BH554" s="36"/>
      <c r="BI554" s="36"/>
      <c r="BJ554" s="36"/>
      <c r="BK554" s="36"/>
      <c r="BL554" s="36"/>
      <c r="BM554" s="37"/>
      <c r="BN554" s="37"/>
    </row>
    <row r="555" spans="1:66" ht="11.25" customHeight="1">
      <c r="A555" s="1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7"/>
      <c r="AG555" s="37"/>
      <c r="AH555" s="37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36"/>
      <c r="BF555" s="36"/>
      <c r="BG555" s="36"/>
      <c r="BH555" s="36"/>
      <c r="BI555" s="36"/>
      <c r="BJ555" s="36"/>
      <c r="BK555" s="36"/>
      <c r="BL555" s="36"/>
      <c r="BM555" s="37"/>
      <c r="BN555" s="37"/>
    </row>
    <row r="556" spans="1:66" ht="11.25" customHeight="1">
      <c r="A556" s="1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7"/>
      <c r="AG556" s="37"/>
      <c r="AH556" s="37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36"/>
      <c r="BF556" s="36"/>
      <c r="BG556" s="36"/>
      <c r="BH556" s="36"/>
      <c r="BI556" s="36"/>
      <c r="BJ556" s="36"/>
      <c r="BK556" s="36"/>
      <c r="BL556" s="36"/>
      <c r="BM556" s="37"/>
      <c r="BN556" s="37"/>
    </row>
    <row r="557" spans="1:66" ht="11.25" customHeight="1">
      <c r="A557" s="1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7"/>
      <c r="AG557" s="37"/>
      <c r="AH557" s="37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7"/>
      <c r="BN557" s="37"/>
    </row>
    <row r="558" spans="1:66" ht="11.25" customHeight="1">
      <c r="A558" s="1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7"/>
      <c r="AG558" s="37"/>
      <c r="AH558" s="37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36"/>
      <c r="BF558" s="36"/>
      <c r="BG558" s="36"/>
      <c r="BH558" s="36"/>
      <c r="BI558" s="36"/>
      <c r="BJ558" s="36"/>
      <c r="BK558" s="36"/>
      <c r="BL558" s="36"/>
      <c r="BM558" s="37"/>
      <c r="BN558" s="37"/>
    </row>
    <row r="559" spans="1:66" ht="11.25" customHeight="1">
      <c r="A559" s="1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7"/>
      <c r="AG559" s="37"/>
      <c r="AH559" s="37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7"/>
      <c r="BN559" s="37"/>
    </row>
    <row r="560" spans="1:66" ht="11.25" customHeight="1">
      <c r="A560" s="1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7"/>
      <c r="AG560" s="37"/>
      <c r="AH560" s="37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7"/>
      <c r="BN560" s="37"/>
    </row>
    <row r="561" spans="1:66" ht="11.25" customHeight="1">
      <c r="A561" s="1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7"/>
      <c r="AG561" s="37"/>
      <c r="AH561" s="37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  <c r="BE561" s="36"/>
      <c r="BF561" s="36"/>
      <c r="BG561" s="36"/>
      <c r="BH561" s="36"/>
      <c r="BI561" s="36"/>
      <c r="BJ561" s="36"/>
      <c r="BK561" s="36"/>
      <c r="BL561" s="36"/>
      <c r="BM561" s="37"/>
      <c r="BN561" s="37"/>
    </row>
    <row r="562" spans="1:66" ht="11.25" customHeight="1">
      <c r="A562" s="1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7"/>
      <c r="AG562" s="37"/>
      <c r="AH562" s="37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  <c r="BE562" s="36"/>
      <c r="BF562" s="36"/>
      <c r="BG562" s="36"/>
      <c r="BH562" s="36"/>
      <c r="BI562" s="36"/>
      <c r="BJ562" s="36"/>
      <c r="BK562" s="36"/>
      <c r="BL562" s="36"/>
      <c r="BM562" s="37"/>
      <c r="BN562" s="37"/>
    </row>
    <row r="563" spans="1:66" ht="11.25" customHeight="1">
      <c r="A563" s="1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7"/>
      <c r="AG563" s="37"/>
      <c r="AH563" s="37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  <c r="BE563" s="36"/>
      <c r="BF563" s="36"/>
      <c r="BG563" s="36"/>
      <c r="BH563" s="36"/>
      <c r="BI563" s="36"/>
      <c r="BJ563" s="36"/>
      <c r="BK563" s="36"/>
      <c r="BL563" s="36"/>
      <c r="BM563" s="37"/>
      <c r="BN563" s="37"/>
    </row>
    <row r="564" spans="1:66" ht="11.25" customHeight="1">
      <c r="A564" s="1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7"/>
      <c r="AG564" s="37"/>
      <c r="AH564" s="37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36"/>
      <c r="BD564" s="36"/>
      <c r="BE564" s="36"/>
      <c r="BF564" s="36"/>
      <c r="BG564" s="36"/>
      <c r="BH564" s="36"/>
      <c r="BI564" s="36"/>
      <c r="BJ564" s="36"/>
      <c r="BK564" s="36"/>
      <c r="BL564" s="36"/>
      <c r="BM564" s="37"/>
      <c r="BN564" s="37"/>
    </row>
    <row r="565" spans="1:66" ht="11.25" customHeight="1">
      <c r="A565" s="1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7"/>
      <c r="AG565" s="37"/>
      <c r="AH565" s="37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36"/>
      <c r="BD565" s="36"/>
      <c r="BE565" s="36"/>
      <c r="BF565" s="36"/>
      <c r="BG565" s="36"/>
      <c r="BH565" s="36"/>
      <c r="BI565" s="36"/>
      <c r="BJ565" s="36"/>
      <c r="BK565" s="36"/>
      <c r="BL565" s="36"/>
      <c r="BM565" s="37"/>
      <c r="BN565" s="37"/>
    </row>
    <row r="566" spans="1:66" ht="11.25" customHeight="1">
      <c r="A566" s="1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7"/>
      <c r="AG566" s="37"/>
      <c r="AH566" s="37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  <c r="BE566" s="36"/>
      <c r="BF566" s="36"/>
      <c r="BG566" s="36"/>
      <c r="BH566" s="36"/>
      <c r="BI566" s="36"/>
      <c r="BJ566" s="36"/>
      <c r="BK566" s="36"/>
      <c r="BL566" s="36"/>
      <c r="BM566" s="37"/>
      <c r="BN566" s="37"/>
    </row>
    <row r="567" spans="1:66" ht="11.25" customHeight="1">
      <c r="A567" s="1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7"/>
      <c r="AG567" s="37"/>
      <c r="AH567" s="37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  <c r="BE567" s="36"/>
      <c r="BF567" s="36"/>
      <c r="BG567" s="36"/>
      <c r="BH567" s="36"/>
      <c r="BI567" s="36"/>
      <c r="BJ567" s="36"/>
      <c r="BK567" s="36"/>
      <c r="BL567" s="36"/>
      <c r="BM567" s="37"/>
      <c r="BN567" s="37"/>
    </row>
    <row r="568" spans="1:66" ht="11.25" customHeight="1">
      <c r="A568" s="1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7"/>
      <c r="AG568" s="37"/>
      <c r="AH568" s="37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  <c r="BE568" s="36"/>
      <c r="BF568" s="36"/>
      <c r="BG568" s="36"/>
      <c r="BH568" s="36"/>
      <c r="BI568" s="36"/>
      <c r="BJ568" s="36"/>
      <c r="BK568" s="36"/>
      <c r="BL568" s="36"/>
      <c r="BM568" s="37"/>
      <c r="BN568" s="37"/>
    </row>
    <row r="569" spans="1:66" ht="11.25" customHeight="1">
      <c r="A569" s="1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7"/>
      <c r="AG569" s="37"/>
      <c r="AH569" s="37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36"/>
      <c r="BD569" s="36"/>
      <c r="BE569" s="36"/>
      <c r="BF569" s="36"/>
      <c r="BG569" s="36"/>
      <c r="BH569" s="36"/>
      <c r="BI569" s="36"/>
      <c r="BJ569" s="36"/>
      <c r="BK569" s="36"/>
      <c r="BL569" s="36"/>
      <c r="BM569" s="37"/>
      <c r="BN569" s="37"/>
    </row>
    <row r="570" spans="1:66" ht="11.25" customHeight="1">
      <c r="A570" s="1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7"/>
      <c r="AG570" s="37"/>
      <c r="AH570" s="37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6"/>
      <c r="BK570" s="36"/>
      <c r="BL570" s="36"/>
      <c r="BM570" s="37"/>
      <c r="BN570" s="37"/>
    </row>
    <row r="571" spans="1:66" ht="11.25" customHeight="1">
      <c r="A571" s="1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7"/>
      <c r="AG571" s="37"/>
      <c r="AH571" s="37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  <c r="BE571" s="36"/>
      <c r="BF571" s="36"/>
      <c r="BG571" s="36"/>
      <c r="BH571" s="36"/>
      <c r="BI571" s="36"/>
      <c r="BJ571" s="36"/>
      <c r="BK571" s="36"/>
      <c r="BL571" s="36"/>
      <c r="BM571" s="37"/>
      <c r="BN571" s="37"/>
    </row>
    <row r="572" spans="1:66" ht="11.25" customHeight="1">
      <c r="A572" s="1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7"/>
      <c r="AG572" s="37"/>
      <c r="AH572" s="37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36"/>
      <c r="BD572" s="36"/>
      <c r="BE572" s="36"/>
      <c r="BF572" s="36"/>
      <c r="BG572" s="36"/>
      <c r="BH572" s="36"/>
      <c r="BI572" s="36"/>
      <c r="BJ572" s="36"/>
      <c r="BK572" s="36"/>
      <c r="BL572" s="36"/>
      <c r="BM572" s="37"/>
      <c r="BN572" s="37"/>
    </row>
    <row r="573" spans="1:66" ht="11.25" customHeight="1">
      <c r="A573" s="1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7"/>
      <c r="AG573" s="37"/>
      <c r="AH573" s="37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36"/>
      <c r="BD573" s="36"/>
      <c r="BE573" s="36"/>
      <c r="BF573" s="36"/>
      <c r="BG573" s="36"/>
      <c r="BH573" s="36"/>
      <c r="BI573" s="36"/>
      <c r="BJ573" s="36"/>
      <c r="BK573" s="36"/>
      <c r="BL573" s="36"/>
      <c r="BM573" s="37"/>
      <c r="BN573" s="37"/>
    </row>
    <row r="574" spans="1:66" ht="11.25" customHeight="1">
      <c r="A574" s="1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7"/>
      <c r="AG574" s="37"/>
      <c r="AH574" s="37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36"/>
      <c r="BD574" s="36"/>
      <c r="BE574" s="36"/>
      <c r="BF574" s="36"/>
      <c r="BG574" s="36"/>
      <c r="BH574" s="36"/>
      <c r="BI574" s="36"/>
      <c r="BJ574" s="36"/>
      <c r="BK574" s="36"/>
      <c r="BL574" s="36"/>
      <c r="BM574" s="37"/>
      <c r="BN574" s="37"/>
    </row>
    <row r="575" spans="1:66" ht="11.25" customHeight="1">
      <c r="A575" s="1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7"/>
      <c r="AG575" s="37"/>
      <c r="AH575" s="37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36"/>
      <c r="BD575" s="36"/>
      <c r="BE575" s="36"/>
      <c r="BF575" s="36"/>
      <c r="BG575" s="36"/>
      <c r="BH575" s="36"/>
      <c r="BI575" s="36"/>
      <c r="BJ575" s="36"/>
      <c r="BK575" s="36"/>
      <c r="BL575" s="36"/>
      <c r="BM575" s="37"/>
      <c r="BN575" s="37"/>
    </row>
    <row r="576" spans="1:66" ht="11.25" customHeight="1">
      <c r="A576" s="1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7"/>
      <c r="AG576" s="37"/>
      <c r="AH576" s="37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36"/>
      <c r="BD576" s="36"/>
      <c r="BE576" s="36"/>
      <c r="BF576" s="36"/>
      <c r="BG576" s="36"/>
      <c r="BH576" s="36"/>
      <c r="BI576" s="36"/>
      <c r="BJ576" s="36"/>
      <c r="BK576" s="36"/>
      <c r="BL576" s="36"/>
      <c r="BM576" s="37"/>
      <c r="BN576" s="37"/>
    </row>
    <row r="577" spans="1:66" ht="11.25" customHeight="1">
      <c r="A577" s="1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7"/>
      <c r="AG577" s="37"/>
      <c r="AH577" s="37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36"/>
      <c r="BD577" s="36"/>
      <c r="BE577" s="36"/>
      <c r="BF577" s="36"/>
      <c r="BG577" s="36"/>
      <c r="BH577" s="36"/>
      <c r="BI577" s="36"/>
      <c r="BJ577" s="36"/>
      <c r="BK577" s="36"/>
      <c r="BL577" s="36"/>
      <c r="BM577" s="37"/>
      <c r="BN577" s="37"/>
    </row>
    <row r="578" spans="1:66" ht="11.25" customHeight="1">
      <c r="A578" s="1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7"/>
      <c r="AG578" s="37"/>
      <c r="AH578" s="37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36"/>
      <c r="BD578" s="36"/>
      <c r="BE578" s="36"/>
      <c r="BF578" s="36"/>
      <c r="BG578" s="36"/>
      <c r="BH578" s="36"/>
      <c r="BI578" s="36"/>
      <c r="BJ578" s="36"/>
      <c r="BK578" s="36"/>
      <c r="BL578" s="36"/>
      <c r="BM578" s="37"/>
      <c r="BN578" s="37"/>
    </row>
    <row r="579" spans="1:66" ht="11.25" customHeight="1">
      <c r="A579" s="1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7"/>
      <c r="AG579" s="37"/>
      <c r="AH579" s="37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  <c r="BE579" s="36"/>
      <c r="BF579" s="36"/>
      <c r="BG579" s="36"/>
      <c r="BH579" s="36"/>
      <c r="BI579" s="36"/>
      <c r="BJ579" s="36"/>
      <c r="BK579" s="36"/>
      <c r="BL579" s="36"/>
      <c r="BM579" s="37"/>
      <c r="BN579" s="37"/>
    </row>
    <row r="580" spans="1:66" ht="11.25" customHeight="1">
      <c r="A580" s="1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7"/>
      <c r="AG580" s="37"/>
      <c r="AH580" s="37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  <c r="BE580" s="36"/>
      <c r="BF580" s="36"/>
      <c r="BG580" s="36"/>
      <c r="BH580" s="36"/>
      <c r="BI580" s="36"/>
      <c r="BJ580" s="36"/>
      <c r="BK580" s="36"/>
      <c r="BL580" s="36"/>
      <c r="BM580" s="37"/>
      <c r="BN580" s="37"/>
    </row>
    <row r="581" spans="1:66" ht="11.25" customHeight="1">
      <c r="A581" s="1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7"/>
      <c r="AG581" s="37"/>
      <c r="AH581" s="37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36"/>
      <c r="BD581" s="36"/>
      <c r="BE581" s="36"/>
      <c r="BF581" s="36"/>
      <c r="BG581" s="36"/>
      <c r="BH581" s="36"/>
      <c r="BI581" s="36"/>
      <c r="BJ581" s="36"/>
      <c r="BK581" s="36"/>
      <c r="BL581" s="36"/>
      <c r="BM581" s="37"/>
      <c r="BN581" s="37"/>
    </row>
    <row r="582" spans="1:66" ht="11.25" customHeight="1">
      <c r="A582" s="1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7"/>
      <c r="AG582" s="37"/>
      <c r="AH582" s="37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/>
      <c r="BE582" s="36"/>
      <c r="BF582" s="36"/>
      <c r="BG582" s="36"/>
      <c r="BH582" s="36"/>
      <c r="BI582" s="36"/>
      <c r="BJ582" s="36"/>
      <c r="BK582" s="36"/>
      <c r="BL582" s="36"/>
      <c r="BM582" s="37"/>
      <c r="BN582" s="37"/>
    </row>
    <row r="583" spans="1:66" ht="11.25" customHeight="1">
      <c r="A583" s="1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7"/>
      <c r="AG583" s="37"/>
      <c r="AH583" s="37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/>
      <c r="BE583" s="36"/>
      <c r="BF583" s="36"/>
      <c r="BG583" s="36"/>
      <c r="BH583" s="36"/>
      <c r="BI583" s="36"/>
      <c r="BJ583" s="36"/>
      <c r="BK583" s="36"/>
      <c r="BL583" s="36"/>
      <c r="BM583" s="37"/>
      <c r="BN583" s="37"/>
    </row>
    <row r="584" spans="1:66" ht="11.25" customHeight="1">
      <c r="A584" s="1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7"/>
      <c r="AG584" s="37"/>
      <c r="AH584" s="37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  <c r="BE584" s="36"/>
      <c r="BF584" s="36"/>
      <c r="BG584" s="36"/>
      <c r="BH584" s="36"/>
      <c r="BI584" s="36"/>
      <c r="BJ584" s="36"/>
      <c r="BK584" s="36"/>
      <c r="BL584" s="36"/>
      <c r="BM584" s="37"/>
      <c r="BN584" s="37"/>
    </row>
    <row r="585" spans="1:66" ht="11.25" customHeight="1">
      <c r="A585" s="1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7"/>
      <c r="AG585" s="37"/>
      <c r="AH585" s="37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36"/>
      <c r="BD585" s="36"/>
      <c r="BE585" s="36"/>
      <c r="BF585" s="36"/>
      <c r="BG585" s="36"/>
      <c r="BH585" s="36"/>
      <c r="BI585" s="36"/>
      <c r="BJ585" s="36"/>
      <c r="BK585" s="36"/>
      <c r="BL585" s="36"/>
      <c r="BM585" s="37"/>
      <c r="BN585" s="37"/>
    </row>
    <row r="586" spans="1:66" ht="11.25" customHeight="1">
      <c r="A586" s="1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7"/>
      <c r="AG586" s="37"/>
      <c r="AH586" s="37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  <c r="BE586" s="36"/>
      <c r="BF586" s="36"/>
      <c r="BG586" s="36"/>
      <c r="BH586" s="36"/>
      <c r="BI586" s="36"/>
      <c r="BJ586" s="36"/>
      <c r="BK586" s="36"/>
      <c r="BL586" s="36"/>
      <c r="BM586" s="37"/>
      <c r="BN586" s="37"/>
    </row>
    <row r="587" spans="1:66" ht="11.25" customHeight="1">
      <c r="A587" s="1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7"/>
      <c r="AG587" s="37"/>
      <c r="AH587" s="37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36"/>
      <c r="BF587" s="36"/>
      <c r="BG587" s="36"/>
      <c r="BH587" s="36"/>
      <c r="BI587" s="36"/>
      <c r="BJ587" s="36"/>
      <c r="BK587" s="36"/>
      <c r="BL587" s="36"/>
      <c r="BM587" s="37"/>
      <c r="BN587" s="37"/>
    </row>
    <row r="588" spans="1:66" ht="11.25" customHeight="1">
      <c r="A588" s="1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7"/>
      <c r="AG588" s="37"/>
      <c r="AH588" s="37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  <c r="BE588" s="36"/>
      <c r="BF588" s="36"/>
      <c r="BG588" s="36"/>
      <c r="BH588" s="36"/>
      <c r="BI588" s="36"/>
      <c r="BJ588" s="36"/>
      <c r="BK588" s="36"/>
      <c r="BL588" s="36"/>
      <c r="BM588" s="37"/>
      <c r="BN588" s="37"/>
    </row>
    <row r="589" spans="1:66" ht="11.25" customHeight="1">
      <c r="A589" s="1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7"/>
      <c r="AG589" s="37"/>
      <c r="AH589" s="37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  <c r="BE589" s="36"/>
      <c r="BF589" s="36"/>
      <c r="BG589" s="36"/>
      <c r="BH589" s="36"/>
      <c r="BI589" s="36"/>
      <c r="BJ589" s="36"/>
      <c r="BK589" s="36"/>
      <c r="BL589" s="36"/>
      <c r="BM589" s="37"/>
      <c r="BN589" s="37"/>
    </row>
    <row r="590" spans="1:66" ht="11.25" customHeight="1">
      <c r="A590" s="1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7"/>
      <c r="AG590" s="37"/>
      <c r="AH590" s="37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36"/>
      <c r="BF590" s="36"/>
      <c r="BG590" s="36"/>
      <c r="BH590" s="36"/>
      <c r="BI590" s="36"/>
      <c r="BJ590" s="36"/>
      <c r="BK590" s="36"/>
      <c r="BL590" s="36"/>
      <c r="BM590" s="37"/>
      <c r="BN590" s="37"/>
    </row>
    <row r="591" spans="1:66" ht="11.25" customHeight="1">
      <c r="A591" s="1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7"/>
      <c r="AG591" s="37"/>
      <c r="AH591" s="37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36"/>
      <c r="BF591" s="36"/>
      <c r="BG591" s="36"/>
      <c r="BH591" s="36"/>
      <c r="BI591" s="36"/>
      <c r="BJ591" s="36"/>
      <c r="BK591" s="36"/>
      <c r="BL591" s="36"/>
      <c r="BM591" s="37"/>
      <c r="BN591" s="37"/>
    </row>
    <row r="592" spans="1:66" ht="11.25" customHeight="1">
      <c r="A592" s="1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7"/>
      <c r="AG592" s="37"/>
      <c r="AH592" s="37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36"/>
      <c r="BF592" s="36"/>
      <c r="BG592" s="36"/>
      <c r="BH592" s="36"/>
      <c r="BI592" s="36"/>
      <c r="BJ592" s="36"/>
      <c r="BK592" s="36"/>
      <c r="BL592" s="36"/>
      <c r="BM592" s="37"/>
      <c r="BN592" s="37"/>
    </row>
    <row r="593" spans="1:66" ht="11.25" customHeight="1">
      <c r="A593" s="1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7"/>
      <c r="AG593" s="37"/>
      <c r="AH593" s="37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  <c r="BE593" s="36"/>
      <c r="BF593" s="36"/>
      <c r="BG593" s="36"/>
      <c r="BH593" s="36"/>
      <c r="BI593" s="36"/>
      <c r="BJ593" s="36"/>
      <c r="BK593" s="36"/>
      <c r="BL593" s="36"/>
      <c r="BM593" s="37"/>
      <c r="BN593" s="37"/>
    </row>
    <row r="594" spans="1:66" ht="11.25" customHeight="1">
      <c r="A594" s="1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7"/>
      <c r="AG594" s="37"/>
      <c r="AH594" s="37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36"/>
      <c r="BF594" s="36"/>
      <c r="BG594" s="36"/>
      <c r="BH594" s="36"/>
      <c r="BI594" s="36"/>
      <c r="BJ594" s="36"/>
      <c r="BK594" s="36"/>
      <c r="BL594" s="36"/>
      <c r="BM594" s="37"/>
      <c r="BN594" s="37"/>
    </row>
    <row r="595" spans="1:66" ht="11.25" customHeight="1">
      <c r="A595" s="1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7"/>
      <c r="AG595" s="37"/>
      <c r="AH595" s="37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  <c r="BE595" s="36"/>
      <c r="BF595" s="36"/>
      <c r="BG595" s="36"/>
      <c r="BH595" s="36"/>
      <c r="BI595" s="36"/>
      <c r="BJ595" s="36"/>
      <c r="BK595" s="36"/>
      <c r="BL595" s="36"/>
      <c r="BM595" s="37"/>
      <c r="BN595" s="37"/>
    </row>
    <row r="596" spans="1:66" ht="11.25" customHeight="1">
      <c r="A596" s="1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7"/>
      <c r="AG596" s="37"/>
      <c r="AH596" s="37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36"/>
      <c r="BD596" s="36"/>
      <c r="BE596" s="36"/>
      <c r="BF596" s="36"/>
      <c r="BG596" s="36"/>
      <c r="BH596" s="36"/>
      <c r="BI596" s="36"/>
      <c r="BJ596" s="36"/>
      <c r="BK596" s="36"/>
      <c r="BL596" s="36"/>
      <c r="BM596" s="37"/>
      <c r="BN596" s="37"/>
    </row>
    <row r="597" spans="1:66" ht="11.25" customHeight="1">
      <c r="A597" s="1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7"/>
      <c r="AG597" s="37"/>
      <c r="AH597" s="37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  <c r="AT597" s="36"/>
      <c r="AU597" s="36"/>
      <c r="AV597" s="36"/>
      <c r="AW597" s="36"/>
      <c r="AX597" s="36"/>
      <c r="AY597" s="36"/>
      <c r="AZ597" s="36"/>
      <c r="BA597" s="36"/>
      <c r="BB597" s="36"/>
      <c r="BC597" s="36"/>
      <c r="BD597" s="36"/>
      <c r="BE597" s="36"/>
      <c r="BF597" s="36"/>
      <c r="BG597" s="36"/>
      <c r="BH597" s="36"/>
      <c r="BI597" s="36"/>
      <c r="BJ597" s="36"/>
      <c r="BK597" s="36"/>
      <c r="BL597" s="36"/>
      <c r="BM597" s="37"/>
      <c r="BN597" s="37"/>
    </row>
    <row r="598" spans="1:66" ht="11.25" customHeight="1">
      <c r="A598" s="1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7"/>
      <c r="AG598" s="37"/>
      <c r="AH598" s="37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36"/>
      <c r="BD598" s="36"/>
      <c r="BE598" s="36"/>
      <c r="BF598" s="36"/>
      <c r="BG598" s="36"/>
      <c r="BH598" s="36"/>
      <c r="BI598" s="36"/>
      <c r="BJ598" s="36"/>
      <c r="BK598" s="36"/>
      <c r="BL598" s="36"/>
      <c r="BM598" s="37"/>
      <c r="BN598" s="37"/>
    </row>
    <row r="599" spans="1:66" ht="11.25" customHeight="1">
      <c r="A599" s="1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7"/>
      <c r="AG599" s="37"/>
      <c r="AH599" s="37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  <c r="AT599" s="36"/>
      <c r="AU599" s="36"/>
      <c r="AV599" s="36"/>
      <c r="AW599" s="36"/>
      <c r="AX599" s="36"/>
      <c r="AY599" s="36"/>
      <c r="AZ599" s="36"/>
      <c r="BA599" s="36"/>
      <c r="BB599" s="36"/>
      <c r="BC599" s="36"/>
      <c r="BD599" s="36"/>
      <c r="BE599" s="36"/>
      <c r="BF599" s="36"/>
      <c r="BG599" s="36"/>
      <c r="BH599" s="36"/>
      <c r="BI599" s="36"/>
      <c r="BJ599" s="36"/>
      <c r="BK599" s="36"/>
      <c r="BL599" s="36"/>
      <c r="BM599" s="37"/>
      <c r="BN599" s="37"/>
    </row>
    <row r="600" spans="1:66" ht="11.25" customHeight="1">
      <c r="A600" s="1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7"/>
      <c r="AG600" s="37"/>
      <c r="AH600" s="37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36"/>
      <c r="BD600" s="36"/>
      <c r="BE600" s="36"/>
      <c r="BF600" s="36"/>
      <c r="BG600" s="36"/>
      <c r="BH600" s="36"/>
      <c r="BI600" s="36"/>
      <c r="BJ600" s="36"/>
      <c r="BK600" s="36"/>
      <c r="BL600" s="36"/>
      <c r="BM600" s="37"/>
      <c r="BN600" s="37"/>
    </row>
    <row r="601" spans="1:66" ht="11.25" customHeight="1">
      <c r="A601" s="1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7"/>
      <c r="AG601" s="37"/>
      <c r="AH601" s="37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36"/>
      <c r="BD601" s="36"/>
      <c r="BE601" s="36"/>
      <c r="BF601" s="36"/>
      <c r="BG601" s="36"/>
      <c r="BH601" s="36"/>
      <c r="BI601" s="36"/>
      <c r="BJ601" s="36"/>
      <c r="BK601" s="36"/>
      <c r="BL601" s="36"/>
      <c r="BM601" s="37"/>
      <c r="BN601" s="37"/>
    </row>
    <row r="602" spans="1:66" ht="11.25" customHeight="1">
      <c r="A602" s="1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7"/>
      <c r="AG602" s="37"/>
      <c r="AH602" s="37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36"/>
      <c r="BD602" s="36"/>
      <c r="BE602" s="36"/>
      <c r="BF602" s="36"/>
      <c r="BG602" s="36"/>
      <c r="BH602" s="36"/>
      <c r="BI602" s="36"/>
      <c r="BJ602" s="36"/>
      <c r="BK602" s="36"/>
      <c r="BL602" s="36"/>
      <c r="BM602" s="37"/>
      <c r="BN602" s="37"/>
    </row>
    <row r="603" spans="1:66" ht="11.25" customHeight="1">
      <c r="A603" s="1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7"/>
      <c r="AG603" s="37"/>
      <c r="AH603" s="37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  <c r="AT603" s="36"/>
      <c r="AU603" s="36"/>
      <c r="AV603" s="36"/>
      <c r="AW603" s="36"/>
      <c r="AX603" s="36"/>
      <c r="AY603" s="36"/>
      <c r="AZ603" s="36"/>
      <c r="BA603" s="36"/>
      <c r="BB603" s="36"/>
      <c r="BC603" s="36"/>
      <c r="BD603" s="36"/>
      <c r="BE603" s="36"/>
      <c r="BF603" s="36"/>
      <c r="BG603" s="36"/>
      <c r="BH603" s="36"/>
      <c r="BI603" s="36"/>
      <c r="BJ603" s="36"/>
      <c r="BK603" s="36"/>
      <c r="BL603" s="36"/>
      <c r="BM603" s="37"/>
      <c r="BN603" s="37"/>
    </row>
    <row r="604" spans="1:66" ht="11.25" customHeight="1">
      <c r="A604" s="1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7"/>
      <c r="AG604" s="37"/>
      <c r="AH604" s="37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  <c r="BE604" s="36"/>
      <c r="BF604" s="36"/>
      <c r="BG604" s="36"/>
      <c r="BH604" s="36"/>
      <c r="BI604" s="36"/>
      <c r="BJ604" s="36"/>
      <c r="BK604" s="36"/>
      <c r="BL604" s="36"/>
      <c r="BM604" s="37"/>
      <c r="BN604" s="37"/>
    </row>
    <row r="605" spans="1:66" ht="11.25" customHeight="1">
      <c r="A605" s="1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7"/>
      <c r="AG605" s="37"/>
      <c r="AH605" s="37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  <c r="AT605" s="36"/>
      <c r="AU605" s="36"/>
      <c r="AV605" s="36"/>
      <c r="AW605" s="36"/>
      <c r="AX605" s="36"/>
      <c r="AY605" s="36"/>
      <c r="AZ605" s="36"/>
      <c r="BA605" s="36"/>
      <c r="BB605" s="36"/>
      <c r="BC605" s="36"/>
      <c r="BD605" s="36"/>
      <c r="BE605" s="36"/>
      <c r="BF605" s="36"/>
      <c r="BG605" s="36"/>
      <c r="BH605" s="36"/>
      <c r="BI605" s="36"/>
      <c r="BJ605" s="36"/>
      <c r="BK605" s="36"/>
      <c r="BL605" s="36"/>
      <c r="BM605" s="37"/>
      <c r="BN605" s="37"/>
    </row>
    <row r="606" spans="1:66" ht="11.25" customHeight="1">
      <c r="A606" s="1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7"/>
      <c r="AG606" s="37"/>
      <c r="AH606" s="37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36"/>
      <c r="BD606" s="36"/>
      <c r="BE606" s="36"/>
      <c r="BF606" s="36"/>
      <c r="BG606" s="36"/>
      <c r="BH606" s="36"/>
      <c r="BI606" s="36"/>
      <c r="BJ606" s="36"/>
      <c r="BK606" s="36"/>
      <c r="BL606" s="36"/>
      <c r="BM606" s="37"/>
      <c r="BN606" s="37"/>
    </row>
    <row r="607" spans="1:66" ht="11.25" customHeight="1">
      <c r="A607" s="1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7"/>
      <c r="AG607" s="37"/>
      <c r="AH607" s="37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  <c r="AT607" s="36"/>
      <c r="AU607" s="36"/>
      <c r="AV607" s="36"/>
      <c r="AW607" s="36"/>
      <c r="AX607" s="36"/>
      <c r="AY607" s="36"/>
      <c r="AZ607" s="36"/>
      <c r="BA607" s="36"/>
      <c r="BB607" s="36"/>
      <c r="BC607" s="36"/>
      <c r="BD607" s="36"/>
      <c r="BE607" s="36"/>
      <c r="BF607" s="36"/>
      <c r="BG607" s="36"/>
      <c r="BH607" s="36"/>
      <c r="BI607" s="36"/>
      <c r="BJ607" s="36"/>
      <c r="BK607" s="36"/>
      <c r="BL607" s="36"/>
      <c r="BM607" s="37"/>
      <c r="BN607" s="37"/>
    </row>
    <row r="608" spans="1:66" ht="11.25" customHeight="1">
      <c r="A608" s="1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7"/>
      <c r="AG608" s="37"/>
      <c r="AH608" s="37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36"/>
      <c r="BD608" s="36"/>
      <c r="BE608" s="36"/>
      <c r="BF608" s="36"/>
      <c r="BG608" s="36"/>
      <c r="BH608" s="36"/>
      <c r="BI608" s="36"/>
      <c r="BJ608" s="36"/>
      <c r="BK608" s="36"/>
      <c r="BL608" s="36"/>
      <c r="BM608" s="37"/>
      <c r="BN608" s="37"/>
    </row>
    <row r="609" spans="1:66" ht="11.25" customHeight="1">
      <c r="A609" s="1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7"/>
      <c r="AG609" s="37"/>
      <c r="AH609" s="37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  <c r="AT609" s="36"/>
      <c r="AU609" s="36"/>
      <c r="AV609" s="36"/>
      <c r="AW609" s="36"/>
      <c r="AX609" s="36"/>
      <c r="AY609" s="36"/>
      <c r="AZ609" s="36"/>
      <c r="BA609" s="36"/>
      <c r="BB609" s="36"/>
      <c r="BC609" s="36"/>
      <c r="BD609" s="36"/>
      <c r="BE609" s="36"/>
      <c r="BF609" s="36"/>
      <c r="BG609" s="36"/>
      <c r="BH609" s="36"/>
      <c r="BI609" s="36"/>
      <c r="BJ609" s="36"/>
      <c r="BK609" s="36"/>
      <c r="BL609" s="36"/>
      <c r="BM609" s="37"/>
      <c r="BN609" s="37"/>
    </row>
    <row r="610" spans="1:66" ht="11.25" customHeight="1">
      <c r="A610" s="1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7"/>
      <c r="AG610" s="37"/>
      <c r="AH610" s="37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36"/>
      <c r="BD610" s="36"/>
      <c r="BE610" s="36"/>
      <c r="BF610" s="36"/>
      <c r="BG610" s="36"/>
      <c r="BH610" s="36"/>
      <c r="BI610" s="36"/>
      <c r="BJ610" s="36"/>
      <c r="BK610" s="36"/>
      <c r="BL610" s="36"/>
      <c r="BM610" s="37"/>
      <c r="BN610" s="37"/>
    </row>
    <row r="611" spans="1:66" ht="11.25" customHeight="1">
      <c r="A611" s="1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7"/>
      <c r="AG611" s="37"/>
      <c r="AH611" s="37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  <c r="AT611" s="36"/>
      <c r="AU611" s="36"/>
      <c r="AV611" s="36"/>
      <c r="AW611" s="36"/>
      <c r="AX611" s="36"/>
      <c r="AY611" s="36"/>
      <c r="AZ611" s="36"/>
      <c r="BA611" s="36"/>
      <c r="BB611" s="36"/>
      <c r="BC611" s="36"/>
      <c r="BD611" s="36"/>
      <c r="BE611" s="36"/>
      <c r="BF611" s="36"/>
      <c r="BG611" s="36"/>
      <c r="BH611" s="36"/>
      <c r="BI611" s="36"/>
      <c r="BJ611" s="36"/>
      <c r="BK611" s="36"/>
      <c r="BL611" s="36"/>
      <c r="BM611" s="37"/>
      <c r="BN611" s="37"/>
    </row>
    <row r="612" spans="1:66" ht="11.25" customHeight="1">
      <c r="A612" s="1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7"/>
      <c r="AG612" s="37"/>
      <c r="AH612" s="37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36"/>
      <c r="BD612" s="36"/>
      <c r="BE612" s="36"/>
      <c r="BF612" s="36"/>
      <c r="BG612" s="36"/>
      <c r="BH612" s="36"/>
      <c r="BI612" s="36"/>
      <c r="BJ612" s="36"/>
      <c r="BK612" s="36"/>
      <c r="BL612" s="36"/>
      <c r="BM612" s="37"/>
      <c r="BN612" s="37"/>
    </row>
    <row r="613" spans="1:66" ht="11.25" customHeight="1">
      <c r="A613" s="1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7"/>
      <c r="AG613" s="37"/>
      <c r="AH613" s="37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36"/>
      <c r="BF613" s="36"/>
      <c r="BG613" s="36"/>
      <c r="BH613" s="36"/>
      <c r="BI613" s="36"/>
      <c r="BJ613" s="36"/>
      <c r="BK613" s="36"/>
      <c r="BL613" s="36"/>
      <c r="BM613" s="37"/>
      <c r="BN613" s="37"/>
    </row>
    <row r="614" spans="1:66" ht="11.25" customHeight="1">
      <c r="A614" s="1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7"/>
      <c r="AG614" s="37"/>
      <c r="AH614" s="37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36"/>
      <c r="BD614" s="36"/>
      <c r="BE614" s="36"/>
      <c r="BF614" s="36"/>
      <c r="BG614" s="36"/>
      <c r="BH614" s="36"/>
      <c r="BI614" s="36"/>
      <c r="BJ614" s="36"/>
      <c r="BK614" s="36"/>
      <c r="BL614" s="36"/>
      <c r="BM614" s="37"/>
      <c r="BN614" s="37"/>
    </row>
    <row r="615" spans="1:66" ht="11.25" customHeight="1">
      <c r="A615" s="1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7"/>
      <c r="AG615" s="37"/>
      <c r="AH615" s="37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  <c r="AT615" s="36"/>
      <c r="AU615" s="36"/>
      <c r="AV615" s="36"/>
      <c r="AW615" s="36"/>
      <c r="AX615" s="36"/>
      <c r="AY615" s="36"/>
      <c r="AZ615" s="36"/>
      <c r="BA615" s="36"/>
      <c r="BB615" s="36"/>
      <c r="BC615" s="36"/>
      <c r="BD615" s="36"/>
      <c r="BE615" s="36"/>
      <c r="BF615" s="36"/>
      <c r="BG615" s="36"/>
      <c r="BH615" s="36"/>
      <c r="BI615" s="36"/>
      <c r="BJ615" s="36"/>
      <c r="BK615" s="36"/>
      <c r="BL615" s="36"/>
      <c r="BM615" s="37"/>
      <c r="BN615" s="37"/>
    </row>
    <row r="616" spans="1:66" ht="11.25" customHeight="1">
      <c r="A616" s="1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7"/>
      <c r="AG616" s="37"/>
      <c r="AH616" s="37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36"/>
      <c r="BD616" s="36"/>
      <c r="BE616" s="36"/>
      <c r="BF616" s="36"/>
      <c r="BG616" s="36"/>
      <c r="BH616" s="36"/>
      <c r="BI616" s="36"/>
      <c r="BJ616" s="36"/>
      <c r="BK616" s="36"/>
      <c r="BL616" s="36"/>
      <c r="BM616" s="37"/>
      <c r="BN616" s="37"/>
    </row>
    <row r="617" spans="1:66" ht="11.25" customHeight="1">
      <c r="A617" s="1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7"/>
      <c r="AG617" s="37"/>
      <c r="AH617" s="37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  <c r="AT617" s="36"/>
      <c r="AU617" s="36"/>
      <c r="AV617" s="36"/>
      <c r="AW617" s="36"/>
      <c r="AX617" s="36"/>
      <c r="AY617" s="36"/>
      <c r="AZ617" s="36"/>
      <c r="BA617" s="36"/>
      <c r="BB617" s="36"/>
      <c r="BC617" s="36"/>
      <c r="BD617" s="36"/>
      <c r="BE617" s="36"/>
      <c r="BF617" s="36"/>
      <c r="BG617" s="36"/>
      <c r="BH617" s="36"/>
      <c r="BI617" s="36"/>
      <c r="BJ617" s="36"/>
      <c r="BK617" s="36"/>
      <c r="BL617" s="36"/>
      <c r="BM617" s="37"/>
      <c r="BN617" s="37"/>
    </row>
    <row r="618" spans="1:66" ht="11.25" customHeight="1">
      <c r="A618" s="1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7"/>
      <c r="AG618" s="37"/>
      <c r="AH618" s="37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36"/>
      <c r="BD618" s="36"/>
      <c r="BE618" s="36"/>
      <c r="BF618" s="36"/>
      <c r="BG618" s="36"/>
      <c r="BH618" s="36"/>
      <c r="BI618" s="36"/>
      <c r="BJ618" s="36"/>
      <c r="BK618" s="36"/>
      <c r="BL618" s="36"/>
      <c r="BM618" s="37"/>
      <c r="BN618" s="37"/>
    </row>
    <row r="619" spans="1:66" ht="11.25" customHeight="1">
      <c r="A619" s="1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7"/>
      <c r="AG619" s="37"/>
      <c r="AH619" s="37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  <c r="AT619" s="36"/>
      <c r="AU619" s="36"/>
      <c r="AV619" s="36"/>
      <c r="AW619" s="36"/>
      <c r="AX619" s="36"/>
      <c r="AY619" s="36"/>
      <c r="AZ619" s="36"/>
      <c r="BA619" s="36"/>
      <c r="BB619" s="36"/>
      <c r="BC619" s="36"/>
      <c r="BD619" s="36"/>
      <c r="BE619" s="36"/>
      <c r="BF619" s="36"/>
      <c r="BG619" s="36"/>
      <c r="BH619" s="36"/>
      <c r="BI619" s="36"/>
      <c r="BJ619" s="36"/>
      <c r="BK619" s="36"/>
      <c r="BL619" s="36"/>
      <c r="BM619" s="37"/>
      <c r="BN619" s="37"/>
    </row>
    <row r="620" spans="1:66" ht="11.25" customHeight="1">
      <c r="A620" s="1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7"/>
      <c r="AG620" s="37"/>
      <c r="AH620" s="37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36"/>
      <c r="BE620" s="36"/>
      <c r="BF620" s="36"/>
      <c r="BG620" s="36"/>
      <c r="BH620" s="36"/>
      <c r="BI620" s="36"/>
      <c r="BJ620" s="36"/>
      <c r="BK620" s="36"/>
      <c r="BL620" s="36"/>
      <c r="BM620" s="37"/>
      <c r="BN620" s="37"/>
    </row>
    <row r="621" spans="1:66" ht="11.25" customHeight="1">
      <c r="A621" s="1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7"/>
      <c r="AG621" s="37"/>
      <c r="AH621" s="37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  <c r="AT621" s="36"/>
      <c r="AU621" s="36"/>
      <c r="AV621" s="36"/>
      <c r="AW621" s="36"/>
      <c r="AX621" s="36"/>
      <c r="AY621" s="36"/>
      <c r="AZ621" s="36"/>
      <c r="BA621" s="36"/>
      <c r="BB621" s="36"/>
      <c r="BC621" s="36"/>
      <c r="BD621" s="36"/>
      <c r="BE621" s="36"/>
      <c r="BF621" s="36"/>
      <c r="BG621" s="36"/>
      <c r="BH621" s="36"/>
      <c r="BI621" s="36"/>
      <c r="BJ621" s="36"/>
      <c r="BK621" s="36"/>
      <c r="BL621" s="36"/>
      <c r="BM621" s="37"/>
      <c r="BN621" s="37"/>
    </row>
    <row r="622" spans="1:66" ht="11.25" customHeight="1">
      <c r="A622" s="1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7"/>
      <c r="AG622" s="37"/>
      <c r="AH622" s="37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36"/>
      <c r="BD622" s="36"/>
      <c r="BE622" s="36"/>
      <c r="BF622" s="36"/>
      <c r="BG622" s="36"/>
      <c r="BH622" s="36"/>
      <c r="BI622" s="36"/>
      <c r="BJ622" s="36"/>
      <c r="BK622" s="36"/>
      <c r="BL622" s="36"/>
      <c r="BM622" s="37"/>
      <c r="BN622" s="37"/>
    </row>
    <row r="623" spans="1:66" ht="11.25" customHeight="1">
      <c r="A623" s="1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7"/>
      <c r="AG623" s="37"/>
      <c r="AH623" s="37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  <c r="AT623" s="36"/>
      <c r="AU623" s="36"/>
      <c r="AV623" s="36"/>
      <c r="AW623" s="36"/>
      <c r="AX623" s="36"/>
      <c r="AY623" s="36"/>
      <c r="AZ623" s="36"/>
      <c r="BA623" s="36"/>
      <c r="BB623" s="36"/>
      <c r="BC623" s="36"/>
      <c r="BD623" s="36"/>
      <c r="BE623" s="36"/>
      <c r="BF623" s="36"/>
      <c r="BG623" s="36"/>
      <c r="BH623" s="36"/>
      <c r="BI623" s="36"/>
      <c r="BJ623" s="36"/>
      <c r="BK623" s="36"/>
      <c r="BL623" s="36"/>
      <c r="BM623" s="37"/>
      <c r="BN623" s="37"/>
    </row>
    <row r="624" spans="1:66" ht="11.25" customHeight="1">
      <c r="A624" s="1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7"/>
      <c r="AG624" s="37"/>
      <c r="AH624" s="37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36"/>
      <c r="BD624" s="36"/>
      <c r="BE624" s="36"/>
      <c r="BF624" s="36"/>
      <c r="BG624" s="36"/>
      <c r="BH624" s="36"/>
      <c r="BI624" s="36"/>
      <c r="BJ624" s="36"/>
      <c r="BK624" s="36"/>
      <c r="BL624" s="36"/>
      <c r="BM624" s="37"/>
      <c r="BN624" s="37"/>
    </row>
    <row r="625" spans="1:66" ht="11.25" customHeight="1">
      <c r="A625" s="1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7"/>
      <c r="AG625" s="37"/>
      <c r="AH625" s="37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  <c r="AT625" s="36"/>
      <c r="AU625" s="36"/>
      <c r="AV625" s="36"/>
      <c r="AW625" s="36"/>
      <c r="AX625" s="36"/>
      <c r="AY625" s="36"/>
      <c r="AZ625" s="36"/>
      <c r="BA625" s="36"/>
      <c r="BB625" s="36"/>
      <c r="BC625" s="36"/>
      <c r="BD625" s="36"/>
      <c r="BE625" s="36"/>
      <c r="BF625" s="36"/>
      <c r="BG625" s="36"/>
      <c r="BH625" s="36"/>
      <c r="BI625" s="36"/>
      <c r="BJ625" s="36"/>
      <c r="BK625" s="36"/>
      <c r="BL625" s="36"/>
      <c r="BM625" s="37"/>
      <c r="BN625" s="37"/>
    </row>
    <row r="626" spans="1:66" ht="11.25" customHeight="1">
      <c r="A626" s="1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7"/>
      <c r="AG626" s="37"/>
      <c r="AH626" s="37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36"/>
      <c r="BD626" s="36"/>
      <c r="BE626" s="36"/>
      <c r="BF626" s="36"/>
      <c r="BG626" s="36"/>
      <c r="BH626" s="36"/>
      <c r="BI626" s="36"/>
      <c r="BJ626" s="36"/>
      <c r="BK626" s="36"/>
      <c r="BL626" s="36"/>
      <c r="BM626" s="37"/>
      <c r="BN626" s="37"/>
    </row>
    <row r="627" spans="1:66" ht="11.25" customHeight="1">
      <c r="A627" s="1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7"/>
      <c r="AG627" s="37"/>
      <c r="AH627" s="37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  <c r="AT627" s="36"/>
      <c r="AU627" s="36"/>
      <c r="AV627" s="36"/>
      <c r="AW627" s="36"/>
      <c r="AX627" s="36"/>
      <c r="AY627" s="36"/>
      <c r="AZ627" s="36"/>
      <c r="BA627" s="36"/>
      <c r="BB627" s="36"/>
      <c r="BC627" s="36"/>
      <c r="BD627" s="36"/>
      <c r="BE627" s="36"/>
      <c r="BF627" s="36"/>
      <c r="BG627" s="36"/>
      <c r="BH627" s="36"/>
      <c r="BI627" s="36"/>
      <c r="BJ627" s="36"/>
      <c r="BK627" s="36"/>
      <c r="BL627" s="36"/>
      <c r="BM627" s="37"/>
      <c r="BN627" s="37"/>
    </row>
    <row r="628" spans="1:66" ht="11.25" customHeight="1">
      <c r="A628" s="1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7"/>
      <c r="AG628" s="37"/>
      <c r="AH628" s="37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36"/>
      <c r="BD628" s="36"/>
      <c r="BE628" s="36"/>
      <c r="BF628" s="36"/>
      <c r="BG628" s="36"/>
      <c r="BH628" s="36"/>
      <c r="BI628" s="36"/>
      <c r="BJ628" s="36"/>
      <c r="BK628" s="36"/>
      <c r="BL628" s="36"/>
      <c r="BM628" s="37"/>
      <c r="BN628" s="37"/>
    </row>
    <row r="629" spans="1:66" ht="11.25" customHeight="1">
      <c r="A629" s="1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7"/>
      <c r="AG629" s="37"/>
      <c r="AH629" s="37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  <c r="AT629" s="36"/>
      <c r="AU629" s="36"/>
      <c r="AV629" s="36"/>
      <c r="AW629" s="36"/>
      <c r="AX629" s="36"/>
      <c r="AY629" s="36"/>
      <c r="AZ629" s="36"/>
      <c r="BA629" s="36"/>
      <c r="BB629" s="36"/>
      <c r="BC629" s="36"/>
      <c r="BD629" s="36"/>
      <c r="BE629" s="36"/>
      <c r="BF629" s="36"/>
      <c r="BG629" s="36"/>
      <c r="BH629" s="36"/>
      <c r="BI629" s="36"/>
      <c r="BJ629" s="36"/>
      <c r="BK629" s="36"/>
      <c r="BL629" s="36"/>
      <c r="BM629" s="37"/>
      <c r="BN629" s="37"/>
    </row>
    <row r="630" spans="1:66" ht="11.25" customHeight="1">
      <c r="A630" s="1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7"/>
      <c r="AG630" s="37"/>
      <c r="AH630" s="37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36"/>
      <c r="BD630" s="36"/>
      <c r="BE630" s="36"/>
      <c r="BF630" s="36"/>
      <c r="BG630" s="36"/>
      <c r="BH630" s="36"/>
      <c r="BI630" s="36"/>
      <c r="BJ630" s="36"/>
      <c r="BK630" s="36"/>
      <c r="BL630" s="36"/>
      <c r="BM630" s="37"/>
      <c r="BN630" s="37"/>
    </row>
    <row r="631" spans="1:66" ht="11.25" customHeight="1">
      <c r="A631" s="1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7"/>
      <c r="AG631" s="37"/>
      <c r="AH631" s="37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  <c r="AT631" s="36"/>
      <c r="AU631" s="36"/>
      <c r="AV631" s="36"/>
      <c r="AW631" s="36"/>
      <c r="AX631" s="36"/>
      <c r="AY631" s="36"/>
      <c r="AZ631" s="36"/>
      <c r="BA631" s="36"/>
      <c r="BB631" s="36"/>
      <c r="BC631" s="36"/>
      <c r="BD631" s="36"/>
      <c r="BE631" s="36"/>
      <c r="BF631" s="36"/>
      <c r="BG631" s="36"/>
      <c r="BH631" s="36"/>
      <c r="BI631" s="36"/>
      <c r="BJ631" s="36"/>
      <c r="BK631" s="36"/>
      <c r="BL631" s="36"/>
      <c r="BM631" s="37"/>
      <c r="BN631" s="37"/>
    </row>
    <row r="632" spans="1:66" ht="11.25" customHeight="1">
      <c r="A632" s="1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7"/>
      <c r="AG632" s="37"/>
      <c r="AH632" s="37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36"/>
      <c r="BD632" s="36"/>
      <c r="BE632" s="36"/>
      <c r="BF632" s="36"/>
      <c r="BG632" s="36"/>
      <c r="BH632" s="36"/>
      <c r="BI632" s="36"/>
      <c r="BJ632" s="36"/>
      <c r="BK632" s="36"/>
      <c r="BL632" s="36"/>
      <c r="BM632" s="37"/>
      <c r="BN632" s="37"/>
    </row>
    <row r="633" spans="1:66" ht="11.25" customHeight="1">
      <c r="A633" s="1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7"/>
      <c r="AG633" s="37"/>
      <c r="AH633" s="37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36"/>
      <c r="BD633" s="36"/>
      <c r="BE633" s="36"/>
      <c r="BF633" s="36"/>
      <c r="BG633" s="36"/>
      <c r="BH633" s="36"/>
      <c r="BI633" s="36"/>
      <c r="BJ633" s="36"/>
      <c r="BK633" s="36"/>
      <c r="BL633" s="36"/>
      <c r="BM633" s="37"/>
      <c r="BN633" s="37"/>
    </row>
    <row r="634" spans="1:66" ht="11.25" customHeight="1">
      <c r="A634" s="1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7"/>
      <c r="AG634" s="37"/>
      <c r="AH634" s="37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36"/>
      <c r="BD634" s="36"/>
      <c r="BE634" s="36"/>
      <c r="BF634" s="36"/>
      <c r="BG634" s="36"/>
      <c r="BH634" s="36"/>
      <c r="BI634" s="36"/>
      <c r="BJ634" s="36"/>
      <c r="BK634" s="36"/>
      <c r="BL634" s="36"/>
      <c r="BM634" s="37"/>
      <c r="BN634" s="37"/>
    </row>
    <row r="635" spans="1:66" ht="11.25" customHeight="1">
      <c r="A635" s="1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7"/>
      <c r="AG635" s="37"/>
      <c r="AH635" s="37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  <c r="AT635" s="36"/>
      <c r="AU635" s="36"/>
      <c r="AV635" s="36"/>
      <c r="AW635" s="36"/>
      <c r="AX635" s="36"/>
      <c r="AY635" s="36"/>
      <c r="AZ635" s="36"/>
      <c r="BA635" s="36"/>
      <c r="BB635" s="36"/>
      <c r="BC635" s="36"/>
      <c r="BD635" s="36"/>
      <c r="BE635" s="36"/>
      <c r="BF635" s="36"/>
      <c r="BG635" s="36"/>
      <c r="BH635" s="36"/>
      <c r="BI635" s="36"/>
      <c r="BJ635" s="36"/>
      <c r="BK635" s="36"/>
      <c r="BL635" s="36"/>
      <c r="BM635" s="37"/>
      <c r="BN635" s="37"/>
    </row>
    <row r="636" spans="1:66" ht="11.25" customHeight="1">
      <c r="A636" s="1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7"/>
      <c r="AG636" s="37"/>
      <c r="AH636" s="37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36"/>
      <c r="BD636" s="36"/>
      <c r="BE636" s="36"/>
      <c r="BF636" s="36"/>
      <c r="BG636" s="36"/>
      <c r="BH636" s="36"/>
      <c r="BI636" s="36"/>
      <c r="BJ636" s="36"/>
      <c r="BK636" s="36"/>
      <c r="BL636" s="36"/>
      <c r="BM636" s="37"/>
      <c r="BN636" s="37"/>
    </row>
    <row r="637" spans="1:66" ht="11.25" customHeight="1">
      <c r="A637" s="1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7"/>
      <c r="AG637" s="37"/>
      <c r="AH637" s="37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36"/>
      <c r="BB637" s="36"/>
      <c r="BC637" s="36"/>
      <c r="BD637" s="36"/>
      <c r="BE637" s="36"/>
      <c r="BF637" s="36"/>
      <c r="BG637" s="36"/>
      <c r="BH637" s="36"/>
      <c r="BI637" s="36"/>
      <c r="BJ637" s="36"/>
      <c r="BK637" s="36"/>
      <c r="BL637" s="36"/>
      <c r="BM637" s="37"/>
      <c r="BN637" s="37"/>
    </row>
    <row r="638" spans="1:66" ht="11.25" customHeight="1">
      <c r="A638" s="1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7"/>
      <c r="AG638" s="37"/>
      <c r="AH638" s="37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36"/>
      <c r="BD638" s="36"/>
      <c r="BE638" s="36"/>
      <c r="BF638" s="36"/>
      <c r="BG638" s="36"/>
      <c r="BH638" s="36"/>
      <c r="BI638" s="36"/>
      <c r="BJ638" s="36"/>
      <c r="BK638" s="36"/>
      <c r="BL638" s="36"/>
      <c r="BM638" s="37"/>
      <c r="BN638" s="37"/>
    </row>
    <row r="639" spans="1:66" ht="11.25" customHeight="1">
      <c r="A639" s="1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7"/>
      <c r="AG639" s="37"/>
      <c r="AH639" s="37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36"/>
      <c r="BB639" s="36"/>
      <c r="BC639" s="36"/>
      <c r="BD639" s="36"/>
      <c r="BE639" s="36"/>
      <c r="BF639" s="36"/>
      <c r="BG639" s="36"/>
      <c r="BH639" s="36"/>
      <c r="BI639" s="36"/>
      <c r="BJ639" s="36"/>
      <c r="BK639" s="36"/>
      <c r="BL639" s="36"/>
      <c r="BM639" s="37"/>
      <c r="BN639" s="37"/>
    </row>
    <row r="640" spans="1:66" ht="11.25" customHeight="1">
      <c r="A640" s="1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7"/>
      <c r="AG640" s="37"/>
      <c r="AH640" s="37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36"/>
      <c r="BD640" s="36"/>
      <c r="BE640" s="36"/>
      <c r="BF640" s="36"/>
      <c r="BG640" s="36"/>
      <c r="BH640" s="36"/>
      <c r="BI640" s="36"/>
      <c r="BJ640" s="36"/>
      <c r="BK640" s="36"/>
      <c r="BL640" s="36"/>
      <c r="BM640" s="37"/>
      <c r="BN640" s="37"/>
    </row>
    <row r="641" spans="1:66" ht="11.25" customHeight="1">
      <c r="A641" s="1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7"/>
      <c r="AG641" s="37"/>
      <c r="AH641" s="37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36"/>
      <c r="BD641" s="36"/>
      <c r="BE641" s="36"/>
      <c r="BF641" s="36"/>
      <c r="BG641" s="36"/>
      <c r="BH641" s="36"/>
      <c r="BI641" s="36"/>
      <c r="BJ641" s="36"/>
      <c r="BK641" s="36"/>
      <c r="BL641" s="36"/>
      <c r="BM641" s="37"/>
      <c r="BN641" s="37"/>
    </row>
    <row r="642" spans="1:66" ht="11.25" customHeight="1">
      <c r="A642" s="1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7"/>
      <c r="AG642" s="37"/>
      <c r="AH642" s="37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36"/>
      <c r="BD642" s="36"/>
      <c r="BE642" s="36"/>
      <c r="BF642" s="36"/>
      <c r="BG642" s="36"/>
      <c r="BH642" s="36"/>
      <c r="BI642" s="36"/>
      <c r="BJ642" s="36"/>
      <c r="BK642" s="36"/>
      <c r="BL642" s="36"/>
      <c r="BM642" s="37"/>
      <c r="BN642" s="37"/>
    </row>
    <row r="643" spans="1:66" ht="11.25" customHeight="1">
      <c r="A643" s="1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7"/>
      <c r="AG643" s="37"/>
      <c r="AH643" s="37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36"/>
      <c r="BB643" s="36"/>
      <c r="BC643" s="36"/>
      <c r="BD643" s="36"/>
      <c r="BE643" s="36"/>
      <c r="BF643" s="36"/>
      <c r="BG643" s="36"/>
      <c r="BH643" s="36"/>
      <c r="BI643" s="36"/>
      <c r="BJ643" s="36"/>
      <c r="BK643" s="36"/>
      <c r="BL643" s="36"/>
      <c r="BM643" s="37"/>
      <c r="BN643" s="37"/>
    </row>
    <row r="644" spans="1:66" ht="11.25" customHeight="1">
      <c r="A644" s="1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7"/>
      <c r="AG644" s="37"/>
      <c r="AH644" s="37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36"/>
      <c r="BD644" s="36"/>
      <c r="BE644" s="36"/>
      <c r="BF644" s="36"/>
      <c r="BG644" s="36"/>
      <c r="BH644" s="36"/>
      <c r="BI644" s="36"/>
      <c r="BJ644" s="36"/>
      <c r="BK644" s="36"/>
      <c r="BL644" s="36"/>
      <c r="BM644" s="37"/>
      <c r="BN644" s="37"/>
    </row>
    <row r="645" spans="1:66" ht="11.25" customHeight="1">
      <c r="A645" s="1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7"/>
      <c r="AG645" s="37"/>
      <c r="AH645" s="37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36"/>
      <c r="BB645" s="36"/>
      <c r="BC645" s="36"/>
      <c r="BD645" s="36"/>
      <c r="BE645" s="36"/>
      <c r="BF645" s="36"/>
      <c r="BG645" s="36"/>
      <c r="BH645" s="36"/>
      <c r="BI645" s="36"/>
      <c r="BJ645" s="36"/>
      <c r="BK645" s="36"/>
      <c r="BL645" s="36"/>
      <c r="BM645" s="37"/>
      <c r="BN645" s="37"/>
    </row>
    <row r="646" spans="1:66" ht="11.25" customHeight="1">
      <c r="A646" s="1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7"/>
      <c r="AG646" s="37"/>
      <c r="AH646" s="37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36"/>
      <c r="BD646" s="36"/>
      <c r="BE646" s="36"/>
      <c r="BF646" s="36"/>
      <c r="BG646" s="36"/>
      <c r="BH646" s="36"/>
      <c r="BI646" s="36"/>
      <c r="BJ646" s="36"/>
      <c r="BK646" s="36"/>
      <c r="BL646" s="36"/>
      <c r="BM646" s="37"/>
      <c r="BN646" s="37"/>
    </row>
    <row r="647" spans="1:66" ht="11.25" customHeight="1">
      <c r="A647" s="1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7"/>
      <c r="AG647" s="37"/>
      <c r="AH647" s="37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36"/>
      <c r="BB647" s="36"/>
      <c r="BC647" s="36"/>
      <c r="BD647" s="36"/>
      <c r="BE647" s="36"/>
      <c r="BF647" s="36"/>
      <c r="BG647" s="36"/>
      <c r="BH647" s="36"/>
      <c r="BI647" s="36"/>
      <c r="BJ647" s="36"/>
      <c r="BK647" s="36"/>
      <c r="BL647" s="36"/>
      <c r="BM647" s="37"/>
      <c r="BN647" s="37"/>
    </row>
    <row r="648" spans="1:66" ht="11.25" customHeight="1">
      <c r="A648" s="1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7"/>
      <c r="AG648" s="37"/>
      <c r="AH648" s="37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36"/>
      <c r="BD648" s="36"/>
      <c r="BE648" s="36"/>
      <c r="BF648" s="36"/>
      <c r="BG648" s="36"/>
      <c r="BH648" s="36"/>
      <c r="BI648" s="36"/>
      <c r="BJ648" s="36"/>
      <c r="BK648" s="36"/>
      <c r="BL648" s="36"/>
      <c r="BM648" s="37"/>
      <c r="BN648" s="37"/>
    </row>
    <row r="649" spans="1:66" ht="11.25" customHeight="1">
      <c r="A649" s="1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7"/>
      <c r="AG649" s="37"/>
      <c r="AH649" s="37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36"/>
      <c r="BB649" s="36"/>
      <c r="BC649" s="36"/>
      <c r="BD649" s="36"/>
      <c r="BE649" s="36"/>
      <c r="BF649" s="36"/>
      <c r="BG649" s="36"/>
      <c r="BH649" s="36"/>
      <c r="BI649" s="36"/>
      <c r="BJ649" s="36"/>
      <c r="BK649" s="36"/>
      <c r="BL649" s="36"/>
      <c r="BM649" s="37"/>
      <c r="BN649" s="37"/>
    </row>
    <row r="650" spans="1:66" ht="11.25" customHeight="1">
      <c r="A650" s="1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7"/>
      <c r="AG650" s="37"/>
      <c r="AH650" s="37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  <c r="BD650" s="36"/>
      <c r="BE650" s="36"/>
      <c r="BF650" s="36"/>
      <c r="BG650" s="36"/>
      <c r="BH650" s="36"/>
      <c r="BI650" s="36"/>
      <c r="BJ650" s="36"/>
      <c r="BK650" s="36"/>
      <c r="BL650" s="36"/>
      <c r="BM650" s="37"/>
      <c r="BN650" s="37"/>
    </row>
    <row r="651" spans="1:66" ht="11.25" customHeight="1">
      <c r="A651" s="1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7"/>
      <c r="AG651" s="37"/>
      <c r="AH651" s="37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36"/>
      <c r="BB651" s="36"/>
      <c r="BC651" s="36"/>
      <c r="BD651" s="36"/>
      <c r="BE651" s="36"/>
      <c r="BF651" s="36"/>
      <c r="BG651" s="36"/>
      <c r="BH651" s="36"/>
      <c r="BI651" s="36"/>
      <c r="BJ651" s="36"/>
      <c r="BK651" s="36"/>
      <c r="BL651" s="36"/>
      <c r="BM651" s="37"/>
      <c r="BN651" s="37"/>
    </row>
    <row r="652" spans="1:66" ht="11.25" customHeight="1">
      <c r="A652" s="1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7"/>
      <c r="AG652" s="37"/>
      <c r="AH652" s="37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  <c r="BI652" s="36"/>
      <c r="BJ652" s="36"/>
      <c r="BK652" s="36"/>
      <c r="BL652" s="36"/>
      <c r="BM652" s="37"/>
      <c r="BN652" s="37"/>
    </row>
    <row r="653" spans="1:66" ht="11.25" customHeight="1">
      <c r="A653" s="1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7"/>
      <c r="AG653" s="37"/>
      <c r="AH653" s="37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36"/>
      <c r="BB653" s="36"/>
      <c r="BC653" s="36"/>
      <c r="BD653" s="36"/>
      <c r="BE653" s="36"/>
      <c r="BF653" s="36"/>
      <c r="BG653" s="36"/>
      <c r="BH653" s="36"/>
      <c r="BI653" s="36"/>
      <c r="BJ653" s="36"/>
      <c r="BK653" s="36"/>
      <c r="BL653" s="36"/>
      <c r="BM653" s="37"/>
      <c r="BN653" s="37"/>
    </row>
    <row r="654" spans="1:66" ht="11.25" customHeight="1">
      <c r="A654" s="1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7"/>
      <c r="AG654" s="37"/>
      <c r="AH654" s="37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36"/>
      <c r="BD654" s="36"/>
      <c r="BE654" s="36"/>
      <c r="BF654" s="36"/>
      <c r="BG654" s="36"/>
      <c r="BH654" s="36"/>
      <c r="BI654" s="36"/>
      <c r="BJ654" s="36"/>
      <c r="BK654" s="36"/>
      <c r="BL654" s="36"/>
      <c r="BM654" s="37"/>
      <c r="BN654" s="37"/>
    </row>
    <row r="655" spans="1:66" ht="11.25" customHeight="1">
      <c r="A655" s="1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7"/>
      <c r="AG655" s="37"/>
      <c r="AH655" s="37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36"/>
      <c r="BB655" s="36"/>
      <c r="BC655" s="36"/>
      <c r="BD655" s="36"/>
      <c r="BE655" s="36"/>
      <c r="BF655" s="36"/>
      <c r="BG655" s="36"/>
      <c r="BH655" s="36"/>
      <c r="BI655" s="36"/>
      <c r="BJ655" s="36"/>
      <c r="BK655" s="36"/>
      <c r="BL655" s="36"/>
      <c r="BM655" s="37"/>
      <c r="BN655" s="37"/>
    </row>
    <row r="656" spans="1:66" ht="11.25" customHeight="1">
      <c r="A656" s="1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7"/>
      <c r="AG656" s="37"/>
      <c r="AH656" s="37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36"/>
      <c r="BD656" s="36"/>
      <c r="BE656" s="36"/>
      <c r="BF656" s="36"/>
      <c r="BG656" s="36"/>
      <c r="BH656" s="36"/>
      <c r="BI656" s="36"/>
      <c r="BJ656" s="36"/>
      <c r="BK656" s="36"/>
      <c r="BL656" s="36"/>
      <c r="BM656" s="37"/>
      <c r="BN656" s="37"/>
    </row>
    <row r="657" spans="1:66" ht="11.25" customHeight="1">
      <c r="A657" s="1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7"/>
      <c r="AG657" s="37"/>
      <c r="AH657" s="37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36"/>
      <c r="BB657" s="36"/>
      <c r="BC657" s="36"/>
      <c r="BD657" s="36"/>
      <c r="BE657" s="36"/>
      <c r="BF657" s="36"/>
      <c r="BG657" s="36"/>
      <c r="BH657" s="36"/>
      <c r="BI657" s="36"/>
      <c r="BJ657" s="36"/>
      <c r="BK657" s="36"/>
      <c r="BL657" s="36"/>
      <c r="BM657" s="37"/>
      <c r="BN657" s="37"/>
    </row>
    <row r="658" spans="1:66" ht="11.25" customHeight="1">
      <c r="A658" s="1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7"/>
      <c r="AG658" s="37"/>
      <c r="AH658" s="37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  <c r="BD658" s="36"/>
      <c r="BE658" s="36"/>
      <c r="BF658" s="36"/>
      <c r="BG658" s="36"/>
      <c r="BH658" s="36"/>
      <c r="BI658" s="36"/>
      <c r="BJ658" s="36"/>
      <c r="BK658" s="36"/>
      <c r="BL658" s="36"/>
      <c r="BM658" s="37"/>
      <c r="BN658" s="37"/>
    </row>
    <row r="659" spans="1:66" ht="11.25" customHeight="1">
      <c r="A659" s="1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7"/>
      <c r="AG659" s="37"/>
      <c r="AH659" s="37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36"/>
      <c r="BB659" s="36"/>
      <c r="BC659" s="36"/>
      <c r="BD659" s="36"/>
      <c r="BE659" s="36"/>
      <c r="BF659" s="36"/>
      <c r="BG659" s="36"/>
      <c r="BH659" s="36"/>
      <c r="BI659" s="36"/>
      <c r="BJ659" s="36"/>
      <c r="BK659" s="36"/>
      <c r="BL659" s="36"/>
      <c r="BM659" s="37"/>
      <c r="BN659" s="37"/>
    </row>
    <row r="660" spans="1:66" ht="11.25" customHeight="1">
      <c r="A660" s="1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7"/>
      <c r="AG660" s="37"/>
      <c r="AH660" s="37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36"/>
      <c r="BD660" s="36"/>
      <c r="BE660" s="36"/>
      <c r="BF660" s="36"/>
      <c r="BG660" s="36"/>
      <c r="BH660" s="36"/>
      <c r="BI660" s="36"/>
      <c r="BJ660" s="36"/>
      <c r="BK660" s="36"/>
      <c r="BL660" s="36"/>
      <c r="BM660" s="37"/>
      <c r="BN660" s="37"/>
    </row>
    <row r="661" spans="1:66" ht="11.25" customHeight="1">
      <c r="A661" s="1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7"/>
      <c r="AG661" s="37"/>
      <c r="AH661" s="37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36"/>
      <c r="BB661" s="36"/>
      <c r="BC661" s="36"/>
      <c r="BD661" s="36"/>
      <c r="BE661" s="36"/>
      <c r="BF661" s="36"/>
      <c r="BG661" s="36"/>
      <c r="BH661" s="36"/>
      <c r="BI661" s="36"/>
      <c r="BJ661" s="36"/>
      <c r="BK661" s="36"/>
      <c r="BL661" s="36"/>
      <c r="BM661" s="37"/>
      <c r="BN661" s="37"/>
    </row>
    <row r="662" spans="1:66" ht="11.25" customHeight="1">
      <c r="A662" s="1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7"/>
      <c r="AG662" s="37"/>
      <c r="AH662" s="37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  <c r="BD662" s="36"/>
      <c r="BE662" s="36"/>
      <c r="BF662" s="36"/>
      <c r="BG662" s="36"/>
      <c r="BH662" s="36"/>
      <c r="BI662" s="36"/>
      <c r="BJ662" s="36"/>
      <c r="BK662" s="36"/>
      <c r="BL662" s="36"/>
      <c r="BM662" s="37"/>
      <c r="BN662" s="37"/>
    </row>
    <row r="663" spans="1:66" ht="11.25" customHeight="1">
      <c r="A663" s="1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7"/>
      <c r="AG663" s="37"/>
      <c r="AH663" s="37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36"/>
      <c r="BB663" s="36"/>
      <c r="BC663" s="36"/>
      <c r="BD663" s="36"/>
      <c r="BE663" s="36"/>
      <c r="BF663" s="36"/>
      <c r="BG663" s="36"/>
      <c r="BH663" s="36"/>
      <c r="BI663" s="36"/>
      <c r="BJ663" s="36"/>
      <c r="BK663" s="36"/>
      <c r="BL663" s="36"/>
      <c r="BM663" s="37"/>
      <c r="BN663" s="37"/>
    </row>
    <row r="664" spans="1:66" ht="11.25" customHeight="1">
      <c r="A664" s="1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7"/>
      <c r="AG664" s="37"/>
      <c r="AH664" s="37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36"/>
      <c r="BD664" s="36"/>
      <c r="BE664" s="36"/>
      <c r="BF664" s="36"/>
      <c r="BG664" s="36"/>
      <c r="BH664" s="36"/>
      <c r="BI664" s="36"/>
      <c r="BJ664" s="36"/>
      <c r="BK664" s="36"/>
      <c r="BL664" s="36"/>
      <c r="BM664" s="37"/>
      <c r="BN664" s="37"/>
    </row>
    <row r="665" spans="1:66" ht="11.25" customHeight="1">
      <c r="A665" s="1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7"/>
      <c r="AG665" s="37"/>
      <c r="AH665" s="37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6"/>
      <c r="BB665" s="36"/>
      <c r="BC665" s="36"/>
      <c r="BD665" s="36"/>
      <c r="BE665" s="36"/>
      <c r="BF665" s="36"/>
      <c r="BG665" s="36"/>
      <c r="BH665" s="36"/>
      <c r="BI665" s="36"/>
      <c r="BJ665" s="36"/>
      <c r="BK665" s="36"/>
      <c r="BL665" s="36"/>
      <c r="BM665" s="37"/>
      <c r="BN665" s="37"/>
    </row>
    <row r="666" spans="1:66" ht="11.25" customHeight="1">
      <c r="A666" s="1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7"/>
      <c r="AG666" s="37"/>
      <c r="AH666" s="37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36"/>
      <c r="BD666" s="36"/>
      <c r="BE666" s="36"/>
      <c r="BF666" s="36"/>
      <c r="BG666" s="36"/>
      <c r="BH666" s="36"/>
      <c r="BI666" s="36"/>
      <c r="BJ666" s="36"/>
      <c r="BK666" s="36"/>
      <c r="BL666" s="36"/>
      <c r="BM666" s="37"/>
      <c r="BN666" s="37"/>
    </row>
    <row r="667" spans="1:66" ht="11.25" customHeight="1">
      <c r="A667" s="1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7"/>
      <c r="AG667" s="37"/>
      <c r="AH667" s="37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36"/>
      <c r="BB667" s="36"/>
      <c r="BC667" s="36"/>
      <c r="BD667" s="36"/>
      <c r="BE667" s="36"/>
      <c r="BF667" s="36"/>
      <c r="BG667" s="36"/>
      <c r="BH667" s="36"/>
      <c r="BI667" s="36"/>
      <c r="BJ667" s="36"/>
      <c r="BK667" s="36"/>
      <c r="BL667" s="36"/>
      <c r="BM667" s="37"/>
      <c r="BN667" s="37"/>
    </row>
    <row r="668" spans="1:66" ht="11.25" customHeight="1">
      <c r="A668" s="1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7"/>
      <c r="AG668" s="37"/>
      <c r="AH668" s="37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36"/>
      <c r="BD668" s="36"/>
      <c r="BE668" s="36"/>
      <c r="BF668" s="36"/>
      <c r="BG668" s="36"/>
      <c r="BH668" s="36"/>
      <c r="BI668" s="36"/>
      <c r="BJ668" s="36"/>
      <c r="BK668" s="36"/>
      <c r="BL668" s="36"/>
      <c r="BM668" s="37"/>
      <c r="BN668" s="37"/>
    </row>
    <row r="669" spans="1:66" ht="11.25" customHeight="1">
      <c r="A669" s="1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7"/>
      <c r="AG669" s="37"/>
      <c r="AH669" s="37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36"/>
      <c r="BB669" s="36"/>
      <c r="BC669" s="36"/>
      <c r="BD669" s="36"/>
      <c r="BE669" s="36"/>
      <c r="BF669" s="36"/>
      <c r="BG669" s="36"/>
      <c r="BH669" s="36"/>
      <c r="BI669" s="36"/>
      <c r="BJ669" s="36"/>
      <c r="BK669" s="36"/>
      <c r="BL669" s="36"/>
      <c r="BM669" s="37"/>
      <c r="BN669" s="37"/>
    </row>
    <row r="670" spans="1:66" ht="11.25" customHeight="1">
      <c r="A670" s="1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7"/>
      <c r="AG670" s="37"/>
      <c r="AH670" s="37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  <c r="BE670" s="36"/>
      <c r="BF670" s="36"/>
      <c r="BG670" s="36"/>
      <c r="BH670" s="36"/>
      <c r="BI670" s="36"/>
      <c r="BJ670" s="36"/>
      <c r="BK670" s="36"/>
      <c r="BL670" s="36"/>
      <c r="BM670" s="37"/>
      <c r="BN670" s="37"/>
    </row>
    <row r="671" spans="1:66" ht="11.25" customHeight="1">
      <c r="A671" s="1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7"/>
      <c r="AG671" s="37"/>
      <c r="AH671" s="37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36"/>
      <c r="BB671" s="36"/>
      <c r="BC671" s="36"/>
      <c r="BD671" s="36"/>
      <c r="BE671" s="36"/>
      <c r="BF671" s="36"/>
      <c r="BG671" s="36"/>
      <c r="BH671" s="36"/>
      <c r="BI671" s="36"/>
      <c r="BJ671" s="36"/>
      <c r="BK671" s="36"/>
      <c r="BL671" s="36"/>
      <c r="BM671" s="37"/>
      <c r="BN671" s="37"/>
    </row>
    <row r="672" spans="1:66" ht="11.25" customHeight="1">
      <c r="A672" s="1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7"/>
      <c r="AG672" s="37"/>
      <c r="AH672" s="37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36"/>
      <c r="BD672" s="36"/>
      <c r="BE672" s="36"/>
      <c r="BF672" s="36"/>
      <c r="BG672" s="36"/>
      <c r="BH672" s="36"/>
      <c r="BI672" s="36"/>
      <c r="BJ672" s="36"/>
      <c r="BK672" s="36"/>
      <c r="BL672" s="36"/>
      <c r="BM672" s="37"/>
      <c r="BN672" s="37"/>
    </row>
    <row r="673" spans="1:66" ht="11.25" customHeight="1">
      <c r="A673" s="1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7"/>
      <c r="AG673" s="37"/>
      <c r="AH673" s="37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36"/>
      <c r="BB673" s="36"/>
      <c r="BC673" s="36"/>
      <c r="BD673" s="36"/>
      <c r="BE673" s="36"/>
      <c r="BF673" s="36"/>
      <c r="BG673" s="36"/>
      <c r="BH673" s="36"/>
      <c r="BI673" s="36"/>
      <c r="BJ673" s="36"/>
      <c r="BK673" s="36"/>
      <c r="BL673" s="36"/>
      <c r="BM673" s="37"/>
      <c r="BN673" s="37"/>
    </row>
    <row r="674" spans="1:66" ht="11.25" customHeight="1">
      <c r="A674" s="1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7"/>
      <c r="AG674" s="37"/>
      <c r="AH674" s="37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  <c r="BE674" s="36"/>
      <c r="BF674" s="36"/>
      <c r="BG674" s="36"/>
      <c r="BH674" s="36"/>
      <c r="BI674" s="36"/>
      <c r="BJ674" s="36"/>
      <c r="BK674" s="36"/>
      <c r="BL674" s="36"/>
      <c r="BM674" s="37"/>
      <c r="BN674" s="37"/>
    </row>
    <row r="675" spans="1:66" ht="11.25" customHeight="1">
      <c r="A675" s="1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7"/>
      <c r="AG675" s="37"/>
      <c r="AH675" s="37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36"/>
      <c r="BB675" s="36"/>
      <c r="BC675" s="36"/>
      <c r="BD675" s="36"/>
      <c r="BE675" s="36"/>
      <c r="BF675" s="36"/>
      <c r="BG675" s="36"/>
      <c r="BH675" s="36"/>
      <c r="BI675" s="36"/>
      <c r="BJ675" s="36"/>
      <c r="BK675" s="36"/>
      <c r="BL675" s="36"/>
      <c r="BM675" s="37"/>
      <c r="BN675" s="37"/>
    </row>
    <row r="676" spans="1:66" ht="11.25" customHeight="1">
      <c r="A676" s="1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7"/>
      <c r="AG676" s="37"/>
      <c r="AH676" s="37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  <c r="BE676" s="36"/>
      <c r="BF676" s="36"/>
      <c r="BG676" s="36"/>
      <c r="BH676" s="36"/>
      <c r="BI676" s="36"/>
      <c r="BJ676" s="36"/>
      <c r="BK676" s="36"/>
      <c r="BL676" s="36"/>
      <c r="BM676" s="37"/>
      <c r="BN676" s="37"/>
    </row>
    <row r="677" spans="1:66" ht="11.25" customHeight="1">
      <c r="A677" s="1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7"/>
      <c r="AG677" s="37"/>
      <c r="AH677" s="37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36"/>
      <c r="BB677" s="36"/>
      <c r="BC677" s="36"/>
      <c r="BD677" s="36"/>
      <c r="BE677" s="36"/>
      <c r="BF677" s="36"/>
      <c r="BG677" s="36"/>
      <c r="BH677" s="36"/>
      <c r="BI677" s="36"/>
      <c r="BJ677" s="36"/>
      <c r="BK677" s="36"/>
      <c r="BL677" s="36"/>
      <c r="BM677" s="37"/>
      <c r="BN677" s="37"/>
    </row>
    <row r="678" spans="1:66" ht="11.25" customHeight="1">
      <c r="A678" s="1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7"/>
      <c r="AG678" s="37"/>
      <c r="AH678" s="37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36"/>
      <c r="BD678" s="36"/>
      <c r="BE678" s="36"/>
      <c r="BF678" s="36"/>
      <c r="BG678" s="36"/>
      <c r="BH678" s="36"/>
      <c r="BI678" s="36"/>
      <c r="BJ678" s="36"/>
      <c r="BK678" s="36"/>
      <c r="BL678" s="36"/>
      <c r="BM678" s="37"/>
      <c r="BN678" s="37"/>
    </row>
    <row r="679" spans="1:66" ht="11.25" customHeight="1">
      <c r="A679" s="1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7"/>
      <c r="AG679" s="37"/>
      <c r="AH679" s="37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36"/>
      <c r="BB679" s="36"/>
      <c r="BC679" s="36"/>
      <c r="BD679" s="36"/>
      <c r="BE679" s="36"/>
      <c r="BF679" s="36"/>
      <c r="BG679" s="36"/>
      <c r="BH679" s="36"/>
      <c r="BI679" s="36"/>
      <c r="BJ679" s="36"/>
      <c r="BK679" s="36"/>
      <c r="BL679" s="36"/>
      <c r="BM679" s="37"/>
      <c r="BN679" s="37"/>
    </row>
    <row r="680" spans="1:66" ht="11.25" customHeight="1">
      <c r="A680" s="1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7"/>
      <c r="AG680" s="37"/>
      <c r="AH680" s="37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  <c r="BE680" s="36"/>
      <c r="BF680" s="36"/>
      <c r="BG680" s="36"/>
      <c r="BH680" s="36"/>
      <c r="BI680" s="36"/>
      <c r="BJ680" s="36"/>
      <c r="BK680" s="36"/>
      <c r="BL680" s="36"/>
      <c r="BM680" s="37"/>
      <c r="BN680" s="37"/>
    </row>
    <row r="681" spans="1:66" ht="11.25" customHeight="1">
      <c r="A681" s="1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7"/>
      <c r="AG681" s="37"/>
      <c r="AH681" s="37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36"/>
      <c r="BB681" s="36"/>
      <c r="BC681" s="36"/>
      <c r="BD681" s="36"/>
      <c r="BE681" s="36"/>
      <c r="BF681" s="36"/>
      <c r="BG681" s="36"/>
      <c r="BH681" s="36"/>
      <c r="BI681" s="36"/>
      <c r="BJ681" s="36"/>
      <c r="BK681" s="36"/>
      <c r="BL681" s="36"/>
      <c r="BM681" s="37"/>
      <c r="BN681" s="37"/>
    </row>
    <row r="682" spans="1:66" ht="11.25" customHeight="1">
      <c r="A682" s="1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7"/>
      <c r="AG682" s="37"/>
      <c r="AH682" s="37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  <c r="BE682" s="36"/>
      <c r="BF682" s="36"/>
      <c r="BG682" s="36"/>
      <c r="BH682" s="36"/>
      <c r="BI682" s="36"/>
      <c r="BJ682" s="36"/>
      <c r="BK682" s="36"/>
      <c r="BL682" s="36"/>
      <c r="BM682" s="37"/>
      <c r="BN682" s="37"/>
    </row>
    <row r="683" spans="1:66" ht="11.25" customHeight="1">
      <c r="A683" s="1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7"/>
      <c r="AG683" s="37"/>
      <c r="AH683" s="37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36"/>
      <c r="BB683" s="36"/>
      <c r="BC683" s="36"/>
      <c r="BD683" s="36"/>
      <c r="BE683" s="36"/>
      <c r="BF683" s="36"/>
      <c r="BG683" s="36"/>
      <c r="BH683" s="36"/>
      <c r="BI683" s="36"/>
      <c r="BJ683" s="36"/>
      <c r="BK683" s="36"/>
      <c r="BL683" s="36"/>
      <c r="BM683" s="37"/>
      <c r="BN683" s="37"/>
    </row>
    <row r="684" spans="1:66" ht="11.25" customHeight="1">
      <c r="A684" s="1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7"/>
      <c r="AG684" s="37"/>
      <c r="AH684" s="37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36"/>
      <c r="BD684" s="36"/>
      <c r="BE684" s="36"/>
      <c r="BF684" s="36"/>
      <c r="BG684" s="36"/>
      <c r="BH684" s="36"/>
      <c r="BI684" s="36"/>
      <c r="BJ684" s="36"/>
      <c r="BK684" s="36"/>
      <c r="BL684" s="36"/>
      <c r="BM684" s="37"/>
      <c r="BN684" s="37"/>
    </row>
    <row r="685" spans="1:66" ht="11.25" customHeight="1">
      <c r="A685" s="1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7"/>
      <c r="AG685" s="37"/>
      <c r="AH685" s="37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36"/>
      <c r="BB685" s="36"/>
      <c r="BC685" s="36"/>
      <c r="BD685" s="36"/>
      <c r="BE685" s="36"/>
      <c r="BF685" s="36"/>
      <c r="BG685" s="36"/>
      <c r="BH685" s="36"/>
      <c r="BI685" s="36"/>
      <c r="BJ685" s="36"/>
      <c r="BK685" s="36"/>
      <c r="BL685" s="36"/>
      <c r="BM685" s="37"/>
      <c r="BN685" s="37"/>
    </row>
    <row r="686" spans="1:66" ht="11.25" customHeight="1">
      <c r="A686" s="1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7"/>
      <c r="AG686" s="37"/>
      <c r="AH686" s="37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36"/>
      <c r="BF686" s="36"/>
      <c r="BG686" s="36"/>
      <c r="BH686" s="36"/>
      <c r="BI686" s="36"/>
      <c r="BJ686" s="36"/>
      <c r="BK686" s="36"/>
      <c r="BL686" s="36"/>
      <c r="BM686" s="37"/>
      <c r="BN686" s="37"/>
    </row>
    <row r="687" spans="1:66" ht="11.25" customHeight="1">
      <c r="A687" s="1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7"/>
      <c r="AG687" s="37"/>
      <c r="AH687" s="37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36"/>
      <c r="BB687" s="36"/>
      <c r="BC687" s="36"/>
      <c r="BD687" s="36"/>
      <c r="BE687" s="36"/>
      <c r="BF687" s="36"/>
      <c r="BG687" s="36"/>
      <c r="BH687" s="36"/>
      <c r="BI687" s="36"/>
      <c r="BJ687" s="36"/>
      <c r="BK687" s="36"/>
      <c r="BL687" s="36"/>
      <c r="BM687" s="37"/>
      <c r="BN687" s="37"/>
    </row>
    <row r="688" spans="1:66" ht="11.25" customHeight="1">
      <c r="A688" s="1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7"/>
      <c r="AG688" s="37"/>
      <c r="AH688" s="37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36"/>
      <c r="BF688" s="36"/>
      <c r="BG688" s="36"/>
      <c r="BH688" s="36"/>
      <c r="BI688" s="36"/>
      <c r="BJ688" s="36"/>
      <c r="BK688" s="36"/>
      <c r="BL688" s="36"/>
      <c r="BM688" s="37"/>
      <c r="BN688" s="37"/>
    </row>
    <row r="689" spans="1:66" ht="11.25" customHeight="1">
      <c r="A689" s="1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7"/>
      <c r="AG689" s="37"/>
      <c r="AH689" s="37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36"/>
      <c r="BB689" s="36"/>
      <c r="BC689" s="36"/>
      <c r="BD689" s="36"/>
      <c r="BE689" s="36"/>
      <c r="BF689" s="36"/>
      <c r="BG689" s="36"/>
      <c r="BH689" s="36"/>
      <c r="BI689" s="36"/>
      <c r="BJ689" s="36"/>
      <c r="BK689" s="36"/>
      <c r="BL689" s="36"/>
      <c r="BM689" s="37"/>
      <c r="BN689" s="37"/>
    </row>
    <row r="690" spans="1:66" ht="11.25" customHeight="1">
      <c r="A690" s="1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7"/>
      <c r="AG690" s="37"/>
      <c r="AH690" s="37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  <c r="BE690" s="36"/>
      <c r="BF690" s="36"/>
      <c r="BG690" s="36"/>
      <c r="BH690" s="36"/>
      <c r="BI690" s="36"/>
      <c r="BJ690" s="36"/>
      <c r="BK690" s="36"/>
      <c r="BL690" s="36"/>
      <c r="BM690" s="37"/>
      <c r="BN690" s="37"/>
    </row>
    <row r="691" spans="1:66" ht="11.25" customHeight="1">
      <c r="A691" s="1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7"/>
      <c r="AG691" s="37"/>
      <c r="AH691" s="37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36"/>
      <c r="BB691" s="36"/>
      <c r="BC691" s="36"/>
      <c r="BD691" s="36"/>
      <c r="BE691" s="36"/>
      <c r="BF691" s="36"/>
      <c r="BG691" s="36"/>
      <c r="BH691" s="36"/>
      <c r="BI691" s="36"/>
      <c r="BJ691" s="36"/>
      <c r="BK691" s="36"/>
      <c r="BL691" s="36"/>
      <c r="BM691" s="37"/>
      <c r="BN691" s="37"/>
    </row>
    <row r="692" spans="1:66" ht="11.25" customHeight="1">
      <c r="A692" s="1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7"/>
      <c r="AG692" s="37"/>
      <c r="AH692" s="37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36"/>
      <c r="BF692" s="36"/>
      <c r="BG692" s="36"/>
      <c r="BH692" s="36"/>
      <c r="BI692" s="36"/>
      <c r="BJ692" s="36"/>
      <c r="BK692" s="36"/>
      <c r="BL692" s="36"/>
      <c r="BM692" s="37"/>
      <c r="BN692" s="37"/>
    </row>
    <row r="693" spans="1:66" ht="11.25" customHeight="1">
      <c r="A693" s="1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7"/>
      <c r="AG693" s="37"/>
      <c r="AH693" s="37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36"/>
      <c r="BB693" s="36"/>
      <c r="BC693" s="36"/>
      <c r="BD693" s="36"/>
      <c r="BE693" s="36"/>
      <c r="BF693" s="36"/>
      <c r="BG693" s="36"/>
      <c r="BH693" s="36"/>
      <c r="BI693" s="36"/>
      <c r="BJ693" s="36"/>
      <c r="BK693" s="36"/>
      <c r="BL693" s="36"/>
      <c r="BM693" s="37"/>
      <c r="BN693" s="37"/>
    </row>
    <row r="694" spans="1:66" ht="11.25" customHeight="1">
      <c r="A694" s="1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7"/>
      <c r="AG694" s="37"/>
      <c r="AH694" s="37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36"/>
      <c r="BF694" s="36"/>
      <c r="BG694" s="36"/>
      <c r="BH694" s="36"/>
      <c r="BI694" s="36"/>
      <c r="BJ694" s="36"/>
      <c r="BK694" s="36"/>
      <c r="BL694" s="36"/>
      <c r="BM694" s="37"/>
      <c r="BN694" s="37"/>
    </row>
    <row r="695" spans="1:66" ht="11.25" customHeight="1">
      <c r="A695" s="1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7"/>
      <c r="AG695" s="37"/>
      <c r="AH695" s="37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36"/>
      <c r="BB695" s="36"/>
      <c r="BC695" s="36"/>
      <c r="BD695" s="36"/>
      <c r="BE695" s="36"/>
      <c r="BF695" s="36"/>
      <c r="BG695" s="36"/>
      <c r="BH695" s="36"/>
      <c r="BI695" s="36"/>
      <c r="BJ695" s="36"/>
      <c r="BK695" s="36"/>
      <c r="BL695" s="36"/>
      <c r="BM695" s="37"/>
      <c r="BN695" s="37"/>
    </row>
    <row r="696" spans="1:66" ht="11.25" customHeight="1">
      <c r="A696" s="1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7"/>
      <c r="AG696" s="37"/>
      <c r="AH696" s="37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36"/>
      <c r="BF696" s="36"/>
      <c r="BG696" s="36"/>
      <c r="BH696" s="36"/>
      <c r="BI696" s="36"/>
      <c r="BJ696" s="36"/>
      <c r="BK696" s="36"/>
      <c r="BL696" s="36"/>
      <c r="BM696" s="37"/>
      <c r="BN696" s="37"/>
    </row>
    <row r="697" spans="1:66" ht="11.25" customHeight="1">
      <c r="A697" s="1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7"/>
      <c r="AG697" s="37"/>
      <c r="AH697" s="37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36"/>
      <c r="BB697" s="36"/>
      <c r="BC697" s="36"/>
      <c r="BD697" s="36"/>
      <c r="BE697" s="36"/>
      <c r="BF697" s="36"/>
      <c r="BG697" s="36"/>
      <c r="BH697" s="36"/>
      <c r="BI697" s="36"/>
      <c r="BJ697" s="36"/>
      <c r="BK697" s="36"/>
      <c r="BL697" s="36"/>
      <c r="BM697" s="37"/>
      <c r="BN697" s="37"/>
    </row>
    <row r="698" spans="1:66" ht="11.25" customHeight="1">
      <c r="A698" s="1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7"/>
      <c r="AG698" s="37"/>
      <c r="AH698" s="37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  <c r="BE698" s="36"/>
      <c r="BF698" s="36"/>
      <c r="BG698" s="36"/>
      <c r="BH698" s="36"/>
      <c r="BI698" s="36"/>
      <c r="BJ698" s="36"/>
      <c r="BK698" s="36"/>
      <c r="BL698" s="36"/>
      <c r="BM698" s="37"/>
      <c r="BN698" s="37"/>
    </row>
    <row r="699" spans="1:66" ht="11.25" customHeight="1">
      <c r="A699" s="1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7"/>
      <c r="AG699" s="37"/>
      <c r="AH699" s="37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36"/>
      <c r="BB699" s="36"/>
      <c r="BC699" s="36"/>
      <c r="BD699" s="36"/>
      <c r="BE699" s="36"/>
      <c r="BF699" s="36"/>
      <c r="BG699" s="36"/>
      <c r="BH699" s="36"/>
      <c r="BI699" s="36"/>
      <c r="BJ699" s="36"/>
      <c r="BK699" s="36"/>
      <c r="BL699" s="36"/>
      <c r="BM699" s="37"/>
      <c r="BN699" s="37"/>
    </row>
    <row r="700" spans="1:66" ht="11.25" customHeight="1">
      <c r="A700" s="1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7"/>
      <c r="AG700" s="37"/>
      <c r="AH700" s="37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  <c r="BE700" s="36"/>
      <c r="BF700" s="36"/>
      <c r="BG700" s="36"/>
      <c r="BH700" s="36"/>
      <c r="BI700" s="36"/>
      <c r="BJ700" s="36"/>
      <c r="BK700" s="36"/>
      <c r="BL700" s="36"/>
      <c r="BM700" s="37"/>
      <c r="BN700" s="37"/>
    </row>
    <row r="701" spans="1:66" ht="11.25" customHeight="1">
      <c r="A701" s="1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7"/>
      <c r="AG701" s="37"/>
      <c r="AH701" s="37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36"/>
      <c r="BB701" s="36"/>
      <c r="BC701" s="36"/>
      <c r="BD701" s="36"/>
      <c r="BE701" s="36"/>
      <c r="BF701" s="36"/>
      <c r="BG701" s="36"/>
      <c r="BH701" s="36"/>
      <c r="BI701" s="36"/>
      <c r="BJ701" s="36"/>
      <c r="BK701" s="36"/>
      <c r="BL701" s="36"/>
      <c r="BM701" s="37"/>
      <c r="BN701" s="37"/>
    </row>
    <row r="702" spans="1:66" ht="11.25" customHeight="1">
      <c r="A702" s="1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7"/>
      <c r="AG702" s="37"/>
      <c r="AH702" s="37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  <c r="BI702" s="36"/>
      <c r="BJ702" s="36"/>
      <c r="BK702" s="36"/>
      <c r="BL702" s="36"/>
      <c r="BM702" s="37"/>
      <c r="BN702" s="37"/>
    </row>
    <row r="703" spans="1:66" ht="11.25" customHeight="1">
      <c r="A703" s="1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7"/>
      <c r="AG703" s="37"/>
      <c r="AH703" s="37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36"/>
      <c r="BF703" s="36"/>
      <c r="BG703" s="36"/>
      <c r="BH703" s="36"/>
      <c r="BI703" s="36"/>
      <c r="BJ703" s="36"/>
      <c r="BK703" s="36"/>
      <c r="BL703" s="36"/>
      <c r="BM703" s="37"/>
      <c r="BN703" s="37"/>
    </row>
    <row r="704" spans="1:66" ht="11.25" customHeight="1">
      <c r="A704" s="1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7"/>
      <c r="AG704" s="37"/>
      <c r="AH704" s="37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  <c r="BE704" s="36"/>
      <c r="BF704" s="36"/>
      <c r="BG704" s="36"/>
      <c r="BH704" s="36"/>
      <c r="BI704" s="36"/>
      <c r="BJ704" s="36"/>
      <c r="BK704" s="36"/>
      <c r="BL704" s="36"/>
      <c r="BM704" s="37"/>
      <c r="BN704" s="37"/>
    </row>
    <row r="705" spans="1:66" ht="11.25" customHeight="1">
      <c r="A705" s="1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7"/>
      <c r="AG705" s="37"/>
      <c r="AH705" s="37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36"/>
      <c r="BB705" s="36"/>
      <c r="BC705" s="36"/>
      <c r="BD705" s="36"/>
      <c r="BE705" s="36"/>
      <c r="BF705" s="36"/>
      <c r="BG705" s="36"/>
      <c r="BH705" s="36"/>
      <c r="BI705" s="36"/>
      <c r="BJ705" s="36"/>
      <c r="BK705" s="36"/>
      <c r="BL705" s="36"/>
      <c r="BM705" s="37"/>
      <c r="BN705" s="37"/>
    </row>
    <row r="706" spans="1:66" ht="11.25" customHeight="1">
      <c r="A706" s="1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7"/>
      <c r="AG706" s="37"/>
      <c r="AH706" s="37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36"/>
      <c r="BF706" s="36"/>
      <c r="BG706" s="36"/>
      <c r="BH706" s="36"/>
      <c r="BI706" s="36"/>
      <c r="BJ706" s="36"/>
      <c r="BK706" s="36"/>
      <c r="BL706" s="36"/>
      <c r="BM706" s="37"/>
      <c r="BN706" s="37"/>
    </row>
    <row r="707" spans="1:66" ht="11.25" customHeight="1">
      <c r="A707" s="1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7"/>
      <c r="AG707" s="37"/>
      <c r="AH707" s="37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36"/>
      <c r="BF707" s="36"/>
      <c r="BG707" s="36"/>
      <c r="BH707" s="36"/>
      <c r="BI707" s="36"/>
      <c r="BJ707" s="36"/>
      <c r="BK707" s="36"/>
      <c r="BL707" s="36"/>
      <c r="BM707" s="37"/>
      <c r="BN707" s="37"/>
    </row>
    <row r="708" spans="1:66" ht="11.25" customHeight="1">
      <c r="A708" s="1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7"/>
      <c r="AG708" s="37"/>
      <c r="AH708" s="37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36"/>
      <c r="BF708" s="36"/>
      <c r="BG708" s="36"/>
      <c r="BH708" s="36"/>
      <c r="BI708" s="36"/>
      <c r="BJ708" s="36"/>
      <c r="BK708" s="36"/>
      <c r="BL708" s="36"/>
      <c r="BM708" s="37"/>
      <c r="BN708" s="37"/>
    </row>
    <row r="709" spans="1:66" ht="11.25" customHeight="1">
      <c r="A709" s="1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7"/>
      <c r="AG709" s="37"/>
      <c r="AH709" s="37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  <c r="BE709" s="36"/>
      <c r="BF709" s="36"/>
      <c r="BG709" s="36"/>
      <c r="BH709" s="36"/>
      <c r="BI709" s="36"/>
      <c r="BJ709" s="36"/>
      <c r="BK709" s="36"/>
      <c r="BL709" s="36"/>
      <c r="BM709" s="37"/>
      <c r="BN709" s="37"/>
    </row>
    <row r="710" spans="1:66" ht="11.25" customHeight="1">
      <c r="A710" s="1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7"/>
      <c r="AG710" s="37"/>
      <c r="AH710" s="37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36"/>
      <c r="BF710" s="36"/>
      <c r="BG710" s="36"/>
      <c r="BH710" s="36"/>
      <c r="BI710" s="36"/>
      <c r="BJ710" s="36"/>
      <c r="BK710" s="36"/>
      <c r="BL710" s="36"/>
      <c r="BM710" s="37"/>
      <c r="BN710" s="37"/>
    </row>
    <row r="711" spans="1:66" ht="11.25" customHeight="1">
      <c r="A711" s="1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7"/>
      <c r="AG711" s="37"/>
      <c r="AH711" s="37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36"/>
      <c r="BF711" s="36"/>
      <c r="BG711" s="36"/>
      <c r="BH711" s="36"/>
      <c r="BI711" s="36"/>
      <c r="BJ711" s="36"/>
      <c r="BK711" s="36"/>
      <c r="BL711" s="36"/>
      <c r="BM711" s="37"/>
      <c r="BN711" s="37"/>
    </row>
    <row r="712" spans="1:66" ht="11.25" customHeight="1">
      <c r="A712" s="1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7"/>
      <c r="AG712" s="37"/>
      <c r="AH712" s="37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  <c r="BE712" s="36"/>
      <c r="BF712" s="36"/>
      <c r="BG712" s="36"/>
      <c r="BH712" s="36"/>
      <c r="BI712" s="36"/>
      <c r="BJ712" s="36"/>
      <c r="BK712" s="36"/>
      <c r="BL712" s="36"/>
      <c r="BM712" s="37"/>
      <c r="BN712" s="37"/>
    </row>
    <row r="713" spans="1:66" ht="11.25" customHeight="1">
      <c r="A713" s="1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7"/>
      <c r="AG713" s="37"/>
      <c r="AH713" s="37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36"/>
      <c r="BD713" s="36"/>
      <c r="BE713" s="36"/>
      <c r="BF713" s="36"/>
      <c r="BG713" s="36"/>
      <c r="BH713" s="36"/>
      <c r="BI713" s="36"/>
      <c r="BJ713" s="36"/>
      <c r="BK713" s="36"/>
      <c r="BL713" s="36"/>
      <c r="BM713" s="37"/>
      <c r="BN713" s="37"/>
    </row>
    <row r="714" spans="1:66" ht="11.25" customHeight="1">
      <c r="A714" s="1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7"/>
      <c r="AG714" s="37"/>
      <c r="AH714" s="37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  <c r="BE714" s="36"/>
      <c r="BF714" s="36"/>
      <c r="BG714" s="36"/>
      <c r="BH714" s="36"/>
      <c r="BI714" s="36"/>
      <c r="BJ714" s="36"/>
      <c r="BK714" s="36"/>
      <c r="BL714" s="36"/>
      <c r="BM714" s="37"/>
      <c r="BN714" s="37"/>
    </row>
    <row r="715" spans="1:66" ht="11.25" customHeight="1">
      <c r="A715" s="1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7"/>
      <c r="AG715" s="37"/>
      <c r="AH715" s="37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36"/>
      <c r="BB715" s="36"/>
      <c r="BC715" s="36"/>
      <c r="BD715" s="36"/>
      <c r="BE715" s="36"/>
      <c r="BF715" s="36"/>
      <c r="BG715" s="36"/>
      <c r="BH715" s="36"/>
      <c r="BI715" s="36"/>
      <c r="BJ715" s="36"/>
      <c r="BK715" s="36"/>
      <c r="BL715" s="36"/>
      <c r="BM715" s="37"/>
      <c r="BN715" s="37"/>
    </row>
    <row r="716" spans="1:66" ht="11.25" customHeight="1">
      <c r="A716" s="1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7"/>
      <c r="AG716" s="37"/>
      <c r="AH716" s="37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  <c r="BE716" s="36"/>
      <c r="BF716" s="36"/>
      <c r="BG716" s="36"/>
      <c r="BH716" s="36"/>
      <c r="BI716" s="36"/>
      <c r="BJ716" s="36"/>
      <c r="BK716" s="36"/>
      <c r="BL716" s="36"/>
      <c r="BM716" s="37"/>
      <c r="BN716" s="37"/>
    </row>
    <row r="717" spans="1:66" ht="11.25" customHeight="1">
      <c r="A717" s="1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7"/>
      <c r="AG717" s="37"/>
      <c r="AH717" s="37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36"/>
      <c r="BB717" s="36"/>
      <c r="BC717" s="36"/>
      <c r="BD717" s="36"/>
      <c r="BE717" s="36"/>
      <c r="BF717" s="36"/>
      <c r="BG717" s="36"/>
      <c r="BH717" s="36"/>
      <c r="BI717" s="36"/>
      <c r="BJ717" s="36"/>
      <c r="BK717" s="36"/>
      <c r="BL717" s="36"/>
      <c r="BM717" s="37"/>
      <c r="BN717" s="37"/>
    </row>
    <row r="718" spans="1:66" ht="11.25" customHeight="1">
      <c r="A718" s="1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7"/>
      <c r="AG718" s="37"/>
      <c r="AH718" s="37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36"/>
      <c r="BD718" s="36"/>
      <c r="BE718" s="36"/>
      <c r="BF718" s="36"/>
      <c r="BG718" s="36"/>
      <c r="BH718" s="36"/>
      <c r="BI718" s="36"/>
      <c r="BJ718" s="36"/>
      <c r="BK718" s="36"/>
      <c r="BL718" s="36"/>
      <c r="BM718" s="37"/>
      <c r="BN718" s="37"/>
    </row>
    <row r="719" spans="1:66" ht="11.25" customHeight="1">
      <c r="A719" s="1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7"/>
      <c r="AG719" s="37"/>
      <c r="AH719" s="37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36"/>
      <c r="BB719" s="36"/>
      <c r="BC719" s="36"/>
      <c r="BD719" s="36"/>
      <c r="BE719" s="36"/>
      <c r="BF719" s="36"/>
      <c r="BG719" s="36"/>
      <c r="BH719" s="36"/>
      <c r="BI719" s="36"/>
      <c r="BJ719" s="36"/>
      <c r="BK719" s="36"/>
      <c r="BL719" s="36"/>
      <c r="BM719" s="37"/>
      <c r="BN719" s="37"/>
    </row>
    <row r="720" spans="1:66" ht="11.25" customHeight="1">
      <c r="A720" s="1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7"/>
      <c r="AG720" s="37"/>
      <c r="AH720" s="37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36"/>
      <c r="BD720" s="36"/>
      <c r="BE720" s="36"/>
      <c r="BF720" s="36"/>
      <c r="BG720" s="36"/>
      <c r="BH720" s="36"/>
      <c r="BI720" s="36"/>
      <c r="BJ720" s="36"/>
      <c r="BK720" s="36"/>
      <c r="BL720" s="36"/>
      <c r="BM720" s="37"/>
      <c r="BN720" s="37"/>
    </row>
    <row r="721" spans="1:66" ht="11.25" customHeight="1">
      <c r="A721" s="1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7"/>
      <c r="AG721" s="37"/>
      <c r="AH721" s="37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36"/>
      <c r="BB721" s="36"/>
      <c r="BC721" s="36"/>
      <c r="BD721" s="36"/>
      <c r="BE721" s="36"/>
      <c r="BF721" s="36"/>
      <c r="BG721" s="36"/>
      <c r="BH721" s="36"/>
      <c r="BI721" s="36"/>
      <c r="BJ721" s="36"/>
      <c r="BK721" s="36"/>
      <c r="BL721" s="36"/>
      <c r="BM721" s="37"/>
      <c r="BN721" s="37"/>
    </row>
    <row r="722" spans="1:66" ht="11.25" customHeight="1">
      <c r="A722" s="1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7"/>
      <c r="AG722" s="37"/>
      <c r="AH722" s="37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  <c r="BE722" s="36"/>
      <c r="BF722" s="36"/>
      <c r="BG722" s="36"/>
      <c r="BH722" s="36"/>
      <c r="BI722" s="36"/>
      <c r="BJ722" s="36"/>
      <c r="BK722" s="36"/>
      <c r="BL722" s="36"/>
      <c r="BM722" s="37"/>
      <c r="BN722" s="37"/>
    </row>
    <row r="723" spans="1:66" ht="11.25" customHeight="1">
      <c r="A723" s="1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7"/>
      <c r="AG723" s="37"/>
      <c r="AH723" s="37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36"/>
      <c r="BB723" s="36"/>
      <c r="BC723" s="36"/>
      <c r="BD723" s="36"/>
      <c r="BE723" s="36"/>
      <c r="BF723" s="36"/>
      <c r="BG723" s="36"/>
      <c r="BH723" s="36"/>
      <c r="BI723" s="36"/>
      <c r="BJ723" s="36"/>
      <c r="BK723" s="36"/>
      <c r="BL723" s="36"/>
      <c r="BM723" s="37"/>
      <c r="BN723" s="37"/>
    </row>
    <row r="724" spans="1:66" ht="11.25" customHeight="1">
      <c r="A724" s="1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7"/>
      <c r="AG724" s="37"/>
      <c r="AH724" s="37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36"/>
      <c r="BF724" s="36"/>
      <c r="BG724" s="36"/>
      <c r="BH724" s="36"/>
      <c r="BI724" s="36"/>
      <c r="BJ724" s="36"/>
      <c r="BK724" s="36"/>
      <c r="BL724" s="36"/>
      <c r="BM724" s="37"/>
      <c r="BN724" s="37"/>
    </row>
    <row r="725" spans="1:66" ht="11.25" customHeight="1">
      <c r="A725" s="1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7"/>
      <c r="AG725" s="37"/>
      <c r="AH725" s="37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36"/>
      <c r="BB725" s="36"/>
      <c r="BC725" s="36"/>
      <c r="BD725" s="36"/>
      <c r="BE725" s="36"/>
      <c r="BF725" s="36"/>
      <c r="BG725" s="36"/>
      <c r="BH725" s="36"/>
      <c r="BI725" s="36"/>
      <c r="BJ725" s="36"/>
      <c r="BK725" s="36"/>
      <c r="BL725" s="36"/>
      <c r="BM725" s="37"/>
      <c r="BN725" s="37"/>
    </row>
    <row r="726" spans="1:66" ht="11.25" customHeight="1">
      <c r="A726" s="1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7"/>
      <c r="AG726" s="37"/>
      <c r="AH726" s="37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36"/>
      <c r="BF726" s="36"/>
      <c r="BG726" s="36"/>
      <c r="BH726" s="36"/>
      <c r="BI726" s="36"/>
      <c r="BJ726" s="36"/>
      <c r="BK726" s="36"/>
      <c r="BL726" s="36"/>
      <c r="BM726" s="37"/>
      <c r="BN726" s="37"/>
    </row>
    <row r="727" spans="1:66" ht="11.25" customHeight="1">
      <c r="A727" s="1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7"/>
      <c r="AG727" s="37"/>
      <c r="AH727" s="37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36"/>
      <c r="BB727" s="36"/>
      <c r="BC727" s="36"/>
      <c r="BD727" s="36"/>
      <c r="BE727" s="36"/>
      <c r="BF727" s="36"/>
      <c r="BG727" s="36"/>
      <c r="BH727" s="36"/>
      <c r="BI727" s="36"/>
      <c r="BJ727" s="36"/>
      <c r="BK727" s="36"/>
      <c r="BL727" s="36"/>
      <c r="BM727" s="37"/>
      <c r="BN727" s="37"/>
    </row>
    <row r="728" spans="1:66" ht="11.25" customHeight="1">
      <c r="A728" s="1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7"/>
      <c r="AG728" s="37"/>
      <c r="AH728" s="37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36"/>
      <c r="BF728" s="36"/>
      <c r="BG728" s="36"/>
      <c r="BH728" s="36"/>
      <c r="BI728" s="36"/>
      <c r="BJ728" s="36"/>
      <c r="BK728" s="36"/>
      <c r="BL728" s="36"/>
      <c r="BM728" s="37"/>
      <c r="BN728" s="37"/>
    </row>
    <row r="729" spans="1:66" ht="11.25" customHeight="1">
      <c r="A729" s="1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7"/>
      <c r="AG729" s="37"/>
      <c r="AH729" s="37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36"/>
      <c r="BF729" s="36"/>
      <c r="BG729" s="36"/>
      <c r="BH729" s="36"/>
      <c r="BI729" s="36"/>
      <c r="BJ729" s="36"/>
      <c r="BK729" s="36"/>
      <c r="BL729" s="36"/>
      <c r="BM729" s="37"/>
      <c r="BN729" s="37"/>
    </row>
    <row r="730" spans="1:66" ht="11.25" customHeight="1">
      <c r="A730" s="1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7"/>
      <c r="AG730" s="37"/>
      <c r="AH730" s="37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36"/>
      <c r="BF730" s="36"/>
      <c r="BG730" s="36"/>
      <c r="BH730" s="36"/>
      <c r="BI730" s="36"/>
      <c r="BJ730" s="36"/>
      <c r="BK730" s="36"/>
      <c r="BL730" s="36"/>
      <c r="BM730" s="37"/>
      <c r="BN730" s="37"/>
    </row>
    <row r="731" spans="1:66" ht="11.25" customHeight="1">
      <c r="A731" s="1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7"/>
      <c r="AG731" s="37"/>
      <c r="AH731" s="37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7"/>
      <c r="BN731" s="37"/>
    </row>
    <row r="732" spans="1:66" ht="11.25" customHeight="1">
      <c r="A732" s="1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7"/>
      <c r="AG732" s="37"/>
      <c r="AH732" s="37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36"/>
      <c r="BF732" s="36"/>
      <c r="BG732" s="36"/>
      <c r="BH732" s="36"/>
      <c r="BI732" s="36"/>
      <c r="BJ732" s="36"/>
      <c r="BK732" s="36"/>
      <c r="BL732" s="36"/>
      <c r="BM732" s="37"/>
      <c r="BN732" s="37"/>
    </row>
    <row r="733" spans="1:66" ht="11.25" customHeight="1">
      <c r="A733" s="1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7"/>
      <c r="AG733" s="37"/>
      <c r="AH733" s="37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36"/>
      <c r="BF733" s="36"/>
      <c r="BG733" s="36"/>
      <c r="BH733" s="36"/>
      <c r="BI733" s="36"/>
      <c r="BJ733" s="36"/>
      <c r="BK733" s="36"/>
      <c r="BL733" s="36"/>
      <c r="BM733" s="37"/>
      <c r="BN733" s="37"/>
    </row>
    <row r="734" spans="1:66" ht="11.25" customHeight="1">
      <c r="A734" s="1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7"/>
      <c r="AG734" s="37"/>
      <c r="AH734" s="37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36"/>
      <c r="BF734" s="36"/>
      <c r="BG734" s="36"/>
      <c r="BH734" s="36"/>
      <c r="BI734" s="36"/>
      <c r="BJ734" s="36"/>
      <c r="BK734" s="36"/>
      <c r="BL734" s="36"/>
      <c r="BM734" s="37"/>
      <c r="BN734" s="37"/>
    </row>
    <row r="735" spans="1:66" ht="11.25" customHeight="1">
      <c r="A735" s="1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7"/>
      <c r="AG735" s="37"/>
      <c r="AH735" s="37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36"/>
      <c r="BF735" s="36"/>
      <c r="BG735" s="36"/>
      <c r="BH735" s="36"/>
      <c r="BI735" s="36"/>
      <c r="BJ735" s="36"/>
      <c r="BK735" s="36"/>
      <c r="BL735" s="36"/>
      <c r="BM735" s="37"/>
      <c r="BN735" s="37"/>
    </row>
    <row r="736" spans="1:66" ht="11.25" customHeight="1">
      <c r="A736" s="1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7"/>
      <c r="AG736" s="37"/>
      <c r="AH736" s="37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36"/>
      <c r="BF736" s="36"/>
      <c r="BG736" s="36"/>
      <c r="BH736" s="36"/>
      <c r="BI736" s="36"/>
      <c r="BJ736" s="36"/>
      <c r="BK736" s="36"/>
      <c r="BL736" s="36"/>
      <c r="BM736" s="37"/>
      <c r="BN736" s="37"/>
    </row>
    <row r="737" spans="1:66" ht="11.25" customHeight="1">
      <c r="A737" s="1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7"/>
      <c r="AG737" s="37"/>
      <c r="AH737" s="37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36"/>
      <c r="BF737" s="36"/>
      <c r="BG737" s="36"/>
      <c r="BH737" s="36"/>
      <c r="BI737" s="36"/>
      <c r="BJ737" s="36"/>
      <c r="BK737" s="36"/>
      <c r="BL737" s="36"/>
      <c r="BM737" s="37"/>
      <c r="BN737" s="37"/>
    </row>
    <row r="738" spans="1:66" ht="11.25" customHeight="1">
      <c r="A738" s="1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7"/>
      <c r="AG738" s="37"/>
      <c r="AH738" s="37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36"/>
      <c r="BF738" s="36"/>
      <c r="BG738" s="36"/>
      <c r="BH738" s="36"/>
      <c r="BI738" s="36"/>
      <c r="BJ738" s="36"/>
      <c r="BK738" s="36"/>
      <c r="BL738" s="36"/>
      <c r="BM738" s="37"/>
      <c r="BN738" s="37"/>
    </row>
    <row r="739" spans="1:66" ht="11.25" customHeight="1">
      <c r="A739" s="1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7"/>
      <c r="AG739" s="37"/>
      <c r="AH739" s="37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  <c r="BF739" s="36"/>
      <c r="BG739" s="36"/>
      <c r="BH739" s="36"/>
      <c r="BI739" s="36"/>
      <c r="BJ739" s="36"/>
      <c r="BK739" s="36"/>
      <c r="BL739" s="36"/>
      <c r="BM739" s="37"/>
      <c r="BN739" s="37"/>
    </row>
    <row r="740" spans="1:66" ht="11.25" customHeight="1">
      <c r="A740" s="1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7"/>
      <c r="AG740" s="37"/>
      <c r="AH740" s="37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6"/>
      <c r="BK740" s="36"/>
      <c r="BL740" s="36"/>
      <c r="BM740" s="37"/>
      <c r="BN740" s="37"/>
    </row>
    <row r="741" spans="1:66" ht="11.25" customHeight="1">
      <c r="A741" s="1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7"/>
      <c r="AG741" s="37"/>
      <c r="AH741" s="37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  <c r="BI741" s="36"/>
      <c r="BJ741" s="36"/>
      <c r="BK741" s="36"/>
      <c r="BL741" s="36"/>
      <c r="BM741" s="37"/>
      <c r="BN741" s="37"/>
    </row>
    <row r="742" spans="1:66" ht="11.25" customHeight="1">
      <c r="A742" s="1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7"/>
      <c r="AG742" s="37"/>
      <c r="AH742" s="37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36"/>
      <c r="BF742" s="36"/>
      <c r="BG742" s="36"/>
      <c r="BH742" s="36"/>
      <c r="BI742" s="36"/>
      <c r="BJ742" s="36"/>
      <c r="BK742" s="36"/>
      <c r="BL742" s="36"/>
      <c r="BM742" s="37"/>
      <c r="BN742" s="37"/>
    </row>
    <row r="743" spans="1:66" ht="11.25" customHeight="1">
      <c r="A743" s="1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7"/>
      <c r="AG743" s="37"/>
      <c r="AH743" s="37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7"/>
      <c r="BN743" s="37"/>
    </row>
    <row r="744" spans="1:66" ht="11.25" customHeight="1">
      <c r="A744" s="1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7"/>
      <c r="AG744" s="37"/>
      <c r="AH744" s="37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  <c r="BF744" s="36"/>
      <c r="BG744" s="36"/>
      <c r="BH744" s="36"/>
      <c r="BI744" s="36"/>
      <c r="BJ744" s="36"/>
      <c r="BK744" s="36"/>
      <c r="BL744" s="36"/>
      <c r="BM744" s="37"/>
      <c r="BN744" s="37"/>
    </row>
    <row r="745" spans="1:66" ht="11.25" customHeight="1">
      <c r="A745" s="1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7"/>
      <c r="AG745" s="37"/>
      <c r="AH745" s="37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  <c r="BF745" s="36"/>
      <c r="BG745" s="36"/>
      <c r="BH745" s="36"/>
      <c r="BI745" s="36"/>
      <c r="BJ745" s="36"/>
      <c r="BK745" s="36"/>
      <c r="BL745" s="36"/>
      <c r="BM745" s="37"/>
      <c r="BN745" s="37"/>
    </row>
    <row r="746" spans="1:66" ht="11.25" customHeight="1">
      <c r="A746" s="1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7"/>
      <c r="AG746" s="37"/>
      <c r="AH746" s="37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  <c r="BF746" s="36"/>
      <c r="BG746" s="36"/>
      <c r="BH746" s="36"/>
      <c r="BI746" s="36"/>
      <c r="BJ746" s="36"/>
      <c r="BK746" s="36"/>
      <c r="BL746" s="36"/>
      <c r="BM746" s="37"/>
      <c r="BN746" s="37"/>
    </row>
    <row r="747" spans="1:66" ht="11.25" customHeight="1">
      <c r="A747" s="1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7"/>
      <c r="AG747" s="37"/>
      <c r="AH747" s="37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  <c r="BF747" s="36"/>
      <c r="BG747" s="36"/>
      <c r="BH747" s="36"/>
      <c r="BI747" s="36"/>
      <c r="BJ747" s="36"/>
      <c r="BK747" s="36"/>
      <c r="BL747" s="36"/>
      <c r="BM747" s="37"/>
      <c r="BN747" s="37"/>
    </row>
    <row r="748" spans="1:66" ht="11.25" customHeight="1">
      <c r="A748" s="1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7"/>
      <c r="AG748" s="37"/>
      <c r="AH748" s="37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36"/>
      <c r="BD748" s="36"/>
      <c r="BE748" s="36"/>
      <c r="BF748" s="36"/>
      <c r="BG748" s="36"/>
      <c r="BH748" s="36"/>
      <c r="BI748" s="36"/>
      <c r="BJ748" s="36"/>
      <c r="BK748" s="36"/>
      <c r="BL748" s="36"/>
      <c r="BM748" s="37"/>
      <c r="BN748" s="37"/>
    </row>
    <row r="749" spans="1:66" ht="11.25" customHeight="1">
      <c r="A749" s="1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7"/>
      <c r="AG749" s="37"/>
      <c r="AH749" s="37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36"/>
      <c r="BB749" s="36"/>
      <c r="BC749" s="36"/>
      <c r="BD749" s="36"/>
      <c r="BE749" s="36"/>
      <c r="BF749" s="36"/>
      <c r="BG749" s="36"/>
      <c r="BH749" s="36"/>
      <c r="BI749" s="36"/>
      <c r="BJ749" s="36"/>
      <c r="BK749" s="36"/>
      <c r="BL749" s="36"/>
      <c r="BM749" s="37"/>
      <c r="BN749" s="37"/>
    </row>
    <row r="750" spans="1:66" ht="11.25" customHeight="1">
      <c r="A750" s="1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7"/>
      <c r="AG750" s="37"/>
      <c r="AH750" s="37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  <c r="BE750" s="36"/>
      <c r="BF750" s="36"/>
      <c r="BG750" s="36"/>
      <c r="BH750" s="36"/>
      <c r="BI750" s="36"/>
      <c r="BJ750" s="36"/>
      <c r="BK750" s="36"/>
      <c r="BL750" s="36"/>
      <c r="BM750" s="37"/>
      <c r="BN750" s="37"/>
    </row>
    <row r="751" spans="1:66" ht="11.25" customHeight="1">
      <c r="A751" s="1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7"/>
      <c r="AG751" s="37"/>
      <c r="AH751" s="37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  <c r="BF751" s="36"/>
      <c r="BG751" s="36"/>
      <c r="BH751" s="36"/>
      <c r="BI751" s="36"/>
      <c r="BJ751" s="36"/>
      <c r="BK751" s="36"/>
      <c r="BL751" s="36"/>
      <c r="BM751" s="37"/>
      <c r="BN751" s="37"/>
    </row>
    <row r="752" spans="1:66" ht="11.25" customHeight="1">
      <c r="A752" s="1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7"/>
      <c r="AG752" s="37"/>
      <c r="AH752" s="37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  <c r="BF752" s="36"/>
      <c r="BG752" s="36"/>
      <c r="BH752" s="36"/>
      <c r="BI752" s="36"/>
      <c r="BJ752" s="36"/>
      <c r="BK752" s="36"/>
      <c r="BL752" s="36"/>
      <c r="BM752" s="37"/>
      <c r="BN752" s="37"/>
    </row>
    <row r="753" spans="1:66" ht="11.25" customHeight="1">
      <c r="A753" s="1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7"/>
      <c r="AG753" s="37"/>
      <c r="AH753" s="37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36"/>
      <c r="BB753" s="36"/>
      <c r="BC753" s="36"/>
      <c r="BD753" s="36"/>
      <c r="BE753" s="36"/>
      <c r="BF753" s="36"/>
      <c r="BG753" s="36"/>
      <c r="BH753" s="36"/>
      <c r="BI753" s="36"/>
      <c r="BJ753" s="36"/>
      <c r="BK753" s="36"/>
      <c r="BL753" s="36"/>
      <c r="BM753" s="37"/>
      <c r="BN753" s="37"/>
    </row>
    <row r="754" spans="1:66" ht="11.25" customHeight="1">
      <c r="A754" s="1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7"/>
      <c r="AG754" s="37"/>
      <c r="AH754" s="37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36"/>
      <c r="BD754" s="36"/>
      <c r="BE754" s="36"/>
      <c r="BF754" s="36"/>
      <c r="BG754" s="36"/>
      <c r="BH754" s="36"/>
      <c r="BI754" s="36"/>
      <c r="BJ754" s="36"/>
      <c r="BK754" s="36"/>
      <c r="BL754" s="36"/>
      <c r="BM754" s="37"/>
      <c r="BN754" s="37"/>
    </row>
    <row r="755" spans="1:66" ht="11.25" customHeight="1">
      <c r="A755" s="1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7"/>
      <c r="AG755" s="37"/>
      <c r="AH755" s="37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36"/>
      <c r="BB755" s="36"/>
      <c r="BC755" s="36"/>
      <c r="BD755" s="36"/>
      <c r="BE755" s="36"/>
      <c r="BF755" s="36"/>
      <c r="BG755" s="36"/>
      <c r="BH755" s="36"/>
      <c r="BI755" s="36"/>
      <c r="BJ755" s="36"/>
      <c r="BK755" s="36"/>
      <c r="BL755" s="36"/>
      <c r="BM755" s="37"/>
      <c r="BN755" s="37"/>
    </row>
    <row r="756" spans="1:66" ht="11.25" customHeight="1">
      <c r="A756" s="1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7"/>
      <c r="AG756" s="37"/>
      <c r="AH756" s="37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36"/>
      <c r="BD756" s="36"/>
      <c r="BE756" s="36"/>
      <c r="BF756" s="36"/>
      <c r="BG756" s="36"/>
      <c r="BH756" s="36"/>
      <c r="BI756" s="36"/>
      <c r="BJ756" s="36"/>
      <c r="BK756" s="36"/>
      <c r="BL756" s="36"/>
      <c r="BM756" s="37"/>
      <c r="BN756" s="37"/>
    </row>
    <row r="757" spans="1:66" ht="11.25" customHeight="1">
      <c r="A757" s="1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7"/>
      <c r="AG757" s="37"/>
      <c r="AH757" s="37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36"/>
      <c r="BB757" s="36"/>
      <c r="BC757" s="36"/>
      <c r="BD757" s="36"/>
      <c r="BE757" s="36"/>
      <c r="BF757" s="36"/>
      <c r="BG757" s="36"/>
      <c r="BH757" s="36"/>
      <c r="BI757" s="36"/>
      <c r="BJ757" s="36"/>
      <c r="BK757" s="36"/>
      <c r="BL757" s="36"/>
      <c r="BM757" s="37"/>
      <c r="BN757" s="37"/>
    </row>
    <row r="758" spans="1:66" ht="11.25" customHeight="1">
      <c r="A758" s="1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7"/>
      <c r="AG758" s="37"/>
      <c r="AH758" s="37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  <c r="BE758" s="36"/>
      <c r="BF758" s="36"/>
      <c r="BG758" s="36"/>
      <c r="BH758" s="36"/>
      <c r="BI758" s="36"/>
      <c r="BJ758" s="36"/>
      <c r="BK758" s="36"/>
      <c r="BL758" s="36"/>
      <c r="BM758" s="37"/>
      <c r="BN758" s="37"/>
    </row>
    <row r="759" spans="1:66" ht="11.25" customHeight="1">
      <c r="A759" s="1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7"/>
      <c r="AG759" s="37"/>
      <c r="AH759" s="37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36"/>
      <c r="BB759" s="36"/>
      <c r="BC759" s="36"/>
      <c r="BD759" s="36"/>
      <c r="BE759" s="36"/>
      <c r="BF759" s="36"/>
      <c r="BG759" s="36"/>
      <c r="BH759" s="36"/>
      <c r="BI759" s="36"/>
      <c r="BJ759" s="36"/>
      <c r="BK759" s="36"/>
      <c r="BL759" s="36"/>
      <c r="BM759" s="37"/>
      <c r="BN759" s="37"/>
    </row>
    <row r="760" spans="1:66" ht="11.25" customHeight="1">
      <c r="A760" s="1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7"/>
      <c r="AG760" s="37"/>
      <c r="AH760" s="37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36"/>
      <c r="BD760" s="36"/>
      <c r="BE760" s="36"/>
      <c r="BF760" s="36"/>
      <c r="BG760" s="36"/>
      <c r="BH760" s="36"/>
      <c r="BI760" s="36"/>
      <c r="BJ760" s="36"/>
      <c r="BK760" s="36"/>
      <c r="BL760" s="36"/>
      <c r="BM760" s="37"/>
      <c r="BN760" s="37"/>
    </row>
    <row r="761" spans="1:66" ht="11.25" customHeight="1">
      <c r="A761" s="1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7"/>
      <c r="AG761" s="37"/>
      <c r="AH761" s="37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36"/>
      <c r="BB761" s="36"/>
      <c r="BC761" s="36"/>
      <c r="BD761" s="36"/>
      <c r="BE761" s="36"/>
      <c r="BF761" s="36"/>
      <c r="BG761" s="36"/>
      <c r="BH761" s="36"/>
      <c r="BI761" s="36"/>
      <c r="BJ761" s="36"/>
      <c r="BK761" s="36"/>
      <c r="BL761" s="36"/>
      <c r="BM761" s="37"/>
      <c r="BN761" s="37"/>
    </row>
    <row r="762" spans="1:66" ht="11.25" customHeight="1">
      <c r="A762" s="1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7"/>
      <c r="AG762" s="37"/>
      <c r="AH762" s="37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36"/>
      <c r="BD762" s="36"/>
      <c r="BE762" s="36"/>
      <c r="BF762" s="36"/>
      <c r="BG762" s="36"/>
      <c r="BH762" s="36"/>
      <c r="BI762" s="36"/>
      <c r="BJ762" s="36"/>
      <c r="BK762" s="36"/>
      <c r="BL762" s="36"/>
      <c r="BM762" s="37"/>
      <c r="BN762" s="37"/>
    </row>
    <row r="763" spans="1:66" ht="11.25" customHeight="1">
      <c r="A763" s="1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7"/>
      <c r="AG763" s="37"/>
      <c r="AH763" s="37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36"/>
      <c r="BB763" s="36"/>
      <c r="BC763" s="36"/>
      <c r="BD763" s="36"/>
      <c r="BE763" s="36"/>
      <c r="BF763" s="36"/>
      <c r="BG763" s="36"/>
      <c r="BH763" s="36"/>
      <c r="BI763" s="36"/>
      <c r="BJ763" s="36"/>
      <c r="BK763" s="36"/>
      <c r="BL763" s="36"/>
      <c r="BM763" s="37"/>
      <c r="BN763" s="37"/>
    </row>
    <row r="764" spans="1:66" ht="11.25" customHeight="1">
      <c r="A764" s="1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7"/>
      <c r="AG764" s="37"/>
      <c r="AH764" s="37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36"/>
      <c r="BD764" s="36"/>
      <c r="BE764" s="36"/>
      <c r="BF764" s="36"/>
      <c r="BG764" s="36"/>
      <c r="BH764" s="36"/>
      <c r="BI764" s="36"/>
      <c r="BJ764" s="36"/>
      <c r="BK764" s="36"/>
      <c r="BL764" s="36"/>
      <c r="BM764" s="37"/>
      <c r="BN764" s="37"/>
    </row>
    <row r="765" spans="1:66" ht="11.25" customHeight="1">
      <c r="A765" s="1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7"/>
      <c r="AG765" s="37"/>
      <c r="AH765" s="37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36"/>
      <c r="BB765" s="36"/>
      <c r="BC765" s="36"/>
      <c r="BD765" s="36"/>
      <c r="BE765" s="36"/>
      <c r="BF765" s="36"/>
      <c r="BG765" s="36"/>
      <c r="BH765" s="36"/>
      <c r="BI765" s="36"/>
      <c r="BJ765" s="36"/>
      <c r="BK765" s="36"/>
      <c r="BL765" s="36"/>
      <c r="BM765" s="37"/>
      <c r="BN765" s="37"/>
    </row>
    <row r="766" spans="1:66" ht="11.25" customHeight="1">
      <c r="A766" s="1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7"/>
      <c r="AG766" s="37"/>
      <c r="AH766" s="37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  <c r="BC766" s="36"/>
      <c r="BD766" s="36"/>
      <c r="BE766" s="36"/>
      <c r="BF766" s="36"/>
      <c r="BG766" s="36"/>
      <c r="BH766" s="36"/>
      <c r="BI766" s="36"/>
      <c r="BJ766" s="36"/>
      <c r="BK766" s="36"/>
      <c r="BL766" s="36"/>
      <c r="BM766" s="37"/>
      <c r="BN766" s="37"/>
    </row>
    <row r="767" spans="1:66" ht="11.25" customHeight="1">
      <c r="A767" s="1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7"/>
      <c r="AG767" s="37"/>
      <c r="AH767" s="37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36"/>
      <c r="BB767" s="36"/>
      <c r="BC767" s="36"/>
      <c r="BD767" s="36"/>
      <c r="BE767" s="36"/>
      <c r="BF767" s="36"/>
      <c r="BG767" s="36"/>
      <c r="BH767" s="36"/>
      <c r="BI767" s="36"/>
      <c r="BJ767" s="36"/>
      <c r="BK767" s="36"/>
      <c r="BL767" s="36"/>
      <c r="BM767" s="37"/>
      <c r="BN767" s="37"/>
    </row>
    <row r="768" spans="1:66" ht="11.25" customHeight="1">
      <c r="A768" s="1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7"/>
      <c r="AG768" s="37"/>
      <c r="AH768" s="37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36"/>
      <c r="BD768" s="36"/>
      <c r="BE768" s="36"/>
      <c r="BF768" s="36"/>
      <c r="BG768" s="36"/>
      <c r="BH768" s="36"/>
      <c r="BI768" s="36"/>
      <c r="BJ768" s="36"/>
      <c r="BK768" s="36"/>
      <c r="BL768" s="36"/>
      <c r="BM768" s="37"/>
      <c r="BN768" s="37"/>
    </row>
    <row r="769" spans="1:66" ht="11.25" customHeight="1">
      <c r="A769" s="1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7"/>
      <c r="AG769" s="37"/>
      <c r="AH769" s="37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36"/>
      <c r="BB769" s="36"/>
      <c r="BC769" s="36"/>
      <c r="BD769" s="36"/>
      <c r="BE769" s="36"/>
      <c r="BF769" s="36"/>
      <c r="BG769" s="36"/>
      <c r="BH769" s="36"/>
      <c r="BI769" s="36"/>
      <c r="BJ769" s="36"/>
      <c r="BK769" s="36"/>
      <c r="BL769" s="36"/>
      <c r="BM769" s="37"/>
      <c r="BN769" s="37"/>
    </row>
    <row r="770" spans="1:66" ht="11.25" customHeight="1">
      <c r="A770" s="1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7"/>
      <c r="AG770" s="37"/>
      <c r="AH770" s="37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36"/>
      <c r="BD770" s="36"/>
      <c r="BE770" s="36"/>
      <c r="BF770" s="36"/>
      <c r="BG770" s="36"/>
      <c r="BH770" s="36"/>
      <c r="BI770" s="36"/>
      <c r="BJ770" s="36"/>
      <c r="BK770" s="36"/>
      <c r="BL770" s="36"/>
      <c r="BM770" s="37"/>
      <c r="BN770" s="37"/>
    </row>
    <row r="771" spans="1:66" ht="11.25" customHeight="1">
      <c r="A771" s="1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7"/>
      <c r="AG771" s="37"/>
      <c r="AH771" s="37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36"/>
      <c r="BB771" s="36"/>
      <c r="BC771" s="36"/>
      <c r="BD771" s="36"/>
      <c r="BE771" s="36"/>
      <c r="BF771" s="36"/>
      <c r="BG771" s="36"/>
      <c r="BH771" s="36"/>
      <c r="BI771" s="36"/>
      <c r="BJ771" s="36"/>
      <c r="BK771" s="36"/>
      <c r="BL771" s="36"/>
      <c r="BM771" s="37"/>
      <c r="BN771" s="37"/>
    </row>
    <row r="772" spans="1:66" ht="11.25" customHeight="1">
      <c r="A772" s="1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7"/>
      <c r="AG772" s="37"/>
      <c r="AH772" s="37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36"/>
      <c r="BD772" s="36"/>
      <c r="BE772" s="36"/>
      <c r="BF772" s="36"/>
      <c r="BG772" s="36"/>
      <c r="BH772" s="36"/>
      <c r="BI772" s="36"/>
      <c r="BJ772" s="36"/>
      <c r="BK772" s="36"/>
      <c r="BL772" s="36"/>
      <c r="BM772" s="37"/>
      <c r="BN772" s="37"/>
    </row>
    <row r="773" spans="1:66" ht="11.25" customHeight="1">
      <c r="A773" s="1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7"/>
      <c r="AG773" s="37"/>
      <c r="AH773" s="37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36"/>
      <c r="BB773" s="36"/>
      <c r="BC773" s="36"/>
      <c r="BD773" s="36"/>
      <c r="BE773" s="36"/>
      <c r="BF773" s="36"/>
      <c r="BG773" s="36"/>
      <c r="BH773" s="36"/>
      <c r="BI773" s="36"/>
      <c r="BJ773" s="36"/>
      <c r="BK773" s="36"/>
      <c r="BL773" s="36"/>
      <c r="BM773" s="37"/>
      <c r="BN773" s="37"/>
    </row>
    <row r="774" spans="1:66" ht="11.25" customHeight="1">
      <c r="A774" s="1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7"/>
      <c r="AG774" s="37"/>
      <c r="AH774" s="37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36"/>
      <c r="BD774" s="36"/>
      <c r="BE774" s="36"/>
      <c r="BF774" s="36"/>
      <c r="BG774" s="36"/>
      <c r="BH774" s="36"/>
      <c r="BI774" s="36"/>
      <c r="BJ774" s="36"/>
      <c r="BK774" s="36"/>
      <c r="BL774" s="36"/>
      <c r="BM774" s="37"/>
      <c r="BN774" s="37"/>
    </row>
    <row r="775" spans="1:66" ht="11.25" customHeight="1">
      <c r="A775" s="1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7"/>
      <c r="AG775" s="37"/>
      <c r="AH775" s="37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36"/>
      <c r="BB775" s="36"/>
      <c r="BC775" s="36"/>
      <c r="BD775" s="36"/>
      <c r="BE775" s="36"/>
      <c r="BF775" s="36"/>
      <c r="BG775" s="36"/>
      <c r="BH775" s="36"/>
      <c r="BI775" s="36"/>
      <c r="BJ775" s="36"/>
      <c r="BK775" s="36"/>
      <c r="BL775" s="36"/>
      <c r="BM775" s="37"/>
      <c r="BN775" s="37"/>
    </row>
    <row r="776" spans="1:66" ht="11.25" customHeight="1">
      <c r="A776" s="1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7"/>
      <c r="AG776" s="37"/>
      <c r="AH776" s="37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36"/>
      <c r="BD776" s="36"/>
      <c r="BE776" s="36"/>
      <c r="BF776" s="36"/>
      <c r="BG776" s="36"/>
      <c r="BH776" s="36"/>
      <c r="BI776" s="36"/>
      <c r="BJ776" s="36"/>
      <c r="BK776" s="36"/>
      <c r="BL776" s="36"/>
      <c r="BM776" s="37"/>
      <c r="BN776" s="37"/>
    </row>
    <row r="777" spans="1:66" ht="11.25" customHeight="1">
      <c r="A777" s="1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7"/>
      <c r="AG777" s="37"/>
      <c r="AH777" s="37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36"/>
      <c r="BB777" s="36"/>
      <c r="BC777" s="36"/>
      <c r="BD777" s="36"/>
      <c r="BE777" s="36"/>
      <c r="BF777" s="36"/>
      <c r="BG777" s="36"/>
      <c r="BH777" s="36"/>
      <c r="BI777" s="36"/>
      <c r="BJ777" s="36"/>
      <c r="BK777" s="36"/>
      <c r="BL777" s="36"/>
      <c r="BM777" s="37"/>
      <c r="BN777" s="37"/>
    </row>
    <row r="778" spans="1:66" ht="11.25" customHeight="1">
      <c r="A778" s="1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7"/>
      <c r="AG778" s="37"/>
      <c r="AH778" s="37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36"/>
      <c r="BD778" s="36"/>
      <c r="BE778" s="36"/>
      <c r="BF778" s="36"/>
      <c r="BG778" s="36"/>
      <c r="BH778" s="36"/>
      <c r="BI778" s="36"/>
      <c r="BJ778" s="36"/>
      <c r="BK778" s="36"/>
      <c r="BL778" s="36"/>
      <c r="BM778" s="37"/>
      <c r="BN778" s="37"/>
    </row>
    <row r="779" spans="1:66" ht="11.25" customHeight="1">
      <c r="A779" s="1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7"/>
      <c r="AG779" s="37"/>
      <c r="AH779" s="37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36"/>
      <c r="BB779" s="36"/>
      <c r="BC779" s="36"/>
      <c r="BD779" s="36"/>
      <c r="BE779" s="36"/>
      <c r="BF779" s="36"/>
      <c r="BG779" s="36"/>
      <c r="BH779" s="36"/>
      <c r="BI779" s="36"/>
      <c r="BJ779" s="36"/>
      <c r="BK779" s="36"/>
      <c r="BL779" s="36"/>
      <c r="BM779" s="37"/>
      <c r="BN779" s="37"/>
    </row>
    <row r="780" spans="1:66" ht="11.25" customHeight="1">
      <c r="A780" s="1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7"/>
      <c r="AG780" s="37"/>
      <c r="AH780" s="37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36"/>
      <c r="BD780" s="36"/>
      <c r="BE780" s="36"/>
      <c r="BF780" s="36"/>
      <c r="BG780" s="36"/>
      <c r="BH780" s="36"/>
      <c r="BI780" s="36"/>
      <c r="BJ780" s="36"/>
      <c r="BK780" s="36"/>
      <c r="BL780" s="36"/>
      <c r="BM780" s="37"/>
      <c r="BN780" s="37"/>
    </row>
    <row r="781" spans="1:66" ht="11.25" customHeight="1">
      <c r="A781" s="1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7"/>
      <c r="AG781" s="37"/>
      <c r="AH781" s="37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36"/>
      <c r="BB781" s="36"/>
      <c r="BC781" s="36"/>
      <c r="BD781" s="36"/>
      <c r="BE781" s="36"/>
      <c r="BF781" s="36"/>
      <c r="BG781" s="36"/>
      <c r="BH781" s="36"/>
      <c r="BI781" s="36"/>
      <c r="BJ781" s="36"/>
      <c r="BK781" s="36"/>
      <c r="BL781" s="36"/>
      <c r="BM781" s="37"/>
      <c r="BN781" s="37"/>
    </row>
    <row r="782" spans="1:66" ht="11.25" customHeight="1">
      <c r="A782" s="1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7"/>
      <c r="AG782" s="37"/>
      <c r="AH782" s="37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36"/>
      <c r="BD782" s="36"/>
      <c r="BE782" s="36"/>
      <c r="BF782" s="36"/>
      <c r="BG782" s="36"/>
      <c r="BH782" s="36"/>
      <c r="BI782" s="36"/>
      <c r="BJ782" s="36"/>
      <c r="BK782" s="36"/>
      <c r="BL782" s="36"/>
      <c r="BM782" s="37"/>
      <c r="BN782" s="37"/>
    </row>
    <row r="783" spans="1:66" ht="11.25" customHeight="1">
      <c r="A783" s="1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7"/>
      <c r="AG783" s="37"/>
      <c r="AH783" s="37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36"/>
      <c r="BB783" s="36"/>
      <c r="BC783" s="36"/>
      <c r="BD783" s="36"/>
      <c r="BE783" s="36"/>
      <c r="BF783" s="36"/>
      <c r="BG783" s="36"/>
      <c r="BH783" s="36"/>
      <c r="BI783" s="36"/>
      <c r="BJ783" s="36"/>
      <c r="BK783" s="36"/>
      <c r="BL783" s="36"/>
      <c r="BM783" s="37"/>
      <c r="BN783" s="37"/>
    </row>
    <row r="784" spans="1:66" ht="11.25" customHeight="1">
      <c r="A784" s="1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7"/>
      <c r="AG784" s="37"/>
      <c r="AH784" s="37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36"/>
      <c r="BD784" s="36"/>
      <c r="BE784" s="36"/>
      <c r="BF784" s="36"/>
      <c r="BG784" s="36"/>
      <c r="BH784" s="36"/>
      <c r="BI784" s="36"/>
      <c r="BJ784" s="36"/>
      <c r="BK784" s="36"/>
      <c r="BL784" s="36"/>
      <c r="BM784" s="37"/>
      <c r="BN784" s="37"/>
    </row>
    <row r="785" spans="1:66" ht="11.25" customHeight="1">
      <c r="A785" s="1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7"/>
      <c r="AG785" s="37"/>
      <c r="AH785" s="37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36"/>
      <c r="BB785" s="36"/>
      <c r="BC785" s="36"/>
      <c r="BD785" s="36"/>
      <c r="BE785" s="36"/>
      <c r="BF785" s="36"/>
      <c r="BG785" s="36"/>
      <c r="BH785" s="36"/>
      <c r="BI785" s="36"/>
      <c r="BJ785" s="36"/>
      <c r="BK785" s="36"/>
      <c r="BL785" s="36"/>
      <c r="BM785" s="37"/>
      <c r="BN785" s="37"/>
    </row>
    <row r="786" spans="1:66" ht="11.25" customHeight="1">
      <c r="A786" s="1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7"/>
      <c r="AG786" s="37"/>
      <c r="AH786" s="37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36"/>
      <c r="BD786" s="36"/>
      <c r="BE786" s="36"/>
      <c r="BF786" s="36"/>
      <c r="BG786" s="36"/>
      <c r="BH786" s="36"/>
      <c r="BI786" s="36"/>
      <c r="BJ786" s="36"/>
      <c r="BK786" s="36"/>
      <c r="BL786" s="36"/>
      <c r="BM786" s="37"/>
      <c r="BN786" s="37"/>
    </row>
    <row r="787" spans="1:66" ht="11.25" customHeight="1">
      <c r="A787" s="1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7"/>
      <c r="AG787" s="37"/>
      <c r="AH787" s="37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36"/>
      <c r="BB787" s="36"/>
      <c r="BC787" s="36"/>
      <c r="BD787" s="36"/>
      <c r="BE787" s="36"/>
      <c r="BF787" s="36"/>
      <c r="BG787" s="36"/>
      <c r="BH787" s="36"/>
      <c r="BI787" s="36"/>
      <c r="BJ787" s="36"/>
      <c r="BK787" s="36"/>
      <c r="BL787" s="36"/>
      <c r="BM787" s="37"/>
      <c r="BN787" s="37"/>
    </row>
    <row r="788" spans="1:66" ht="11.25" customHeight="1">
      <c r="A788" s="1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7"/>
      <c r="AG788" s="37"/>
      <c r="AH788" s="37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36"/>
      <c r="BD788" s="36"/>
      <c r="BE788" s="36"/>
      <c r="BF788" s="36"/>
      <c r="BG788" s="36"/>
      <c r="BH788" s="36"/>
      <c r="BI788" s="36"/>
      <c r="BJ788" s="36"/>
      <c r="BK788" s="36"/>
      <c r="BL788" s="36"/>
      <c r="BM788" s="37"/>
      <c r="BN788" s="37"/>
    </row>
    <row r="789" spans="1:66" ht="11.25" customHeight="1">
      <c r="A789" s="1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7"/>
      <c r="AG789" s="37"/>
      <c r="AH789" s="37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36"/>
      <c r="BB789" s="36"/>
      <c r="BC789" s="36"/>
      <c r="BD789" s="36"/>
      <c r="BE789" s="36"/>
      <c r="BF789" s="36"/>
      <c r="BG789" s="36"/>
      <c r="BH789" s="36"/>
      <c r="BI789" s="36"/>
      <c r="BJ789" s="36"/>
      <c r="BK789" s="36"/>
      <c r="BL789" s="36"/>
      <c r="BM789" s="37"/>
      <c r="BN789" s="37"/>
    </row>
    <row r="790" spans="1:66" ht="11.25" customHeight="1">
      <c r="A790" s="1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7"/>
      <c r="AG790" s="37"/>
      <c r="AH790" s="37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36"/>
      <c r="BD790" s="36"/>
      <c r="BE790" s="36"/>
      <c r="BF790" s="36"/>
      <c r="BG790" s="36"/>
      <c r="BH790" s="36"/>
      <c r="BI790" s="36"/>
      <c r="BJ790" s="36"/>
      <c r="BK790" s="36"/>
      <c r="BL790" s="36"/>
      <c r="BM790" s="37"/>
      <c r="BN790" s="37"/>
    </row>
    <row r="791" spans="1:66" ht="11.25" customHeight="1">
      <c r="A791" s="1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7"/>
      <c r="AG791" s="37"/>
      <c r="AH791" s="37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36"/>
      <c r="BB791" s="36"/>
      <c r="BC791" s="36"/>
      <c r="BD791" s="36"/>
      <c r="BE791" s="36"/>
      <c r="BF791" s="36"/>
      <c r="BG791" s="36"/>
      <c r="BH791" s="36"/>
      <c r="BI791" s="36"/>
      <c r="BJ791" s="36"/>
      <c r="BK791" s="36"/>
      <c r="BL791" s="36"/>
      <c r="BM791" s="37"/>
      <c r="BN791" s="37"/>
    </row>
    <row r="792" spans="1:66" ht="11.25" customHeight="1">
      <c r="A792" s="1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7"/>
      <c r="AG792" s="37"/>
      <c r="AH792" s="37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36"/>
      <c r="BD792" s="36"/>
      <c r="BE792" s="36"/>
      <c r="BF792" s="36"/>
      <c r="BG792" s="36"/>
      <c r="BH792" s="36"/>
      <c r="BI792" s="36"/>
      <c r="BJ792" s="36"/>
      <c r="BK792" s="36"/>
      <c r="BL792" s="36"/>
      <c r="BM792" s="37"/>
      <c r="BN792" s="37"/>
    </row>
    <row r="793" spans="1:66" ht="11.25" customHeight="1">
      <c r="A793" s="1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7"/>
      <c r="AG793" s="37"/>
      <c r="AH793" s="37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36"/>
      <c r="BD793" s="36"/>
      <c r="BE793" s="36"/>
      <c r="BF793" s="36"/>
      <c r="BG793" s="36"/>
      <c r="BH793" s="36"/>
      <c r="BI793" s="36"/>
      <c r="BJ793" s="36"/>
      <c r="BK793" s="36"/>
      <c r="BL793" s="36"/>
      <c r="BM793" s="37"/>
      <c r="BN793" s="37"/>
    </row>
    <row r="794" spans="1:66" ht="11.25" customHeight="1">
      <c r="A794" s="1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7"/>
      <c r="AG794" s="37"/>
      <c r="AH794" s="37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  <c r="BI794" s="36"/>
      <c r="BJ794" s="36"/>
      <c r="BK794" s="36"/>
      <c r="BL794" s="36"/>
      <c r="BM794" s="37"/>
      <c r="BN794" s="37"/>
    </row>
    <row r="795" spans="1:66" ht="11.25" customHeight="1">
      <c r="A795" s="1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7"/>
      <c r="AG795" s="37"/>
      <c r="AH795" s="37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36"/>
      <c r="BD795" s="36"/>
      <c r="BE795" s="36"/>
      <c r="BF795" s="36"/>
      <c r="BG795" s="36"/>
      <c r="BH795" s="36"/>
      <c r="BI795" s="36"/>
      <c r="BJ795" s="36"/>
      <c r="BK795" s="36"/>
      <c r="BL795" s="36"/>
      <c r="BM795" s="37"/>
      <c r="BN795" s="37"/>
    </row>
    <row r="796" spans="1:66" ht="11.25" customHeight="1">
      <c r="A796" s="1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7"/>
      <c r="AG796" s="37"/>
      <c r="AH796" s="37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36"/>
      <c r="BD796" s="36"/>
      <c r="BE796" s="36"/>
      <c r="BF796" s="36"/>
      <c r="BG796" s="36"/>
      <c r="BH796" s="36"/>
      <c r="BI796" s="36"/>
      <c r="BJ796" s="36"/>
      <c r="BK796" s="36"/>
      <c r="BL796" s="36"/>
      <c r="BM796" s="37"/>
      <c r="BN796" s="37"/>
    </row>
    <row r="797" spans="1:66" ht="11.25" customHeight="1">
      <c r="A797" s="1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7"/>
      <c r="AG797" s="37"/>
      <c r="AH797" s="37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36"/>
      <c r="BD797" s="36"/>
      <c r="BE797" s="36"/>
      <c r="BF797" s="36"/>
      <c r="BG797" s="36"/>
      <c r="BH797" s="36"/>
      <c r="BI797" s="36"/>
      <c r="BJ797" s="36"/>
      <c r="BK797" s="36"/>
      <c r="BL797" s="36"/>
      <c r="BM797" s="37"/>
      <c r="BN797" s="37"/>
    </row>
    <row r="798" spans="1:66" ht="11.25" customHeight="1">
      <c r="A798" s="1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7"/>
      <c r="AG798" s="37"/>
      <c r="AH798" s="37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36"/>
      <c r="BD798" s="36"/>
      <c r="BE798" s="36"/>
      <c r="BF798" s="36"/>
      <c r="BG798" s="36"/>
      <c r="BH798" s="36"/>
      <c r="BI798" s="36"/>
      <c r="BJ798" s="36"/>
      <c r="BK798" s="36"/>
      <c r="BL798" s="36"/>
      <c r="BM798" s="37"/>
      <c r="BN798" s="37"/>
    </row>
    <row r="799" spans="1:66" ht="11.25" customHeight="1">
      <c r="A799" s="1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7"/>
      <c r="AG799" s="37"/>
      <c r="AH799" s="37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36"/>
      <c r="BD799" s="36"/>
      <c r="BE799" s="36"/>
      <c r="BF799" s="36"/>
      <c r="BG799" s="36"/>
      <c r="BH799" s="36"/>
      <c r="BI799" s="36"/>
      <c r="BJ799" s="36"/>
      <c r="BK799" s="36"/>
      <c r="BL799" s="36"/>
      <c r="BM799" s="37"/>
      <c r="BN799" s="37"/>
    </row>
    <row r="800" spans="1:66" ht="11.25" customHeight="1">
      <c r="A800" s="1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7"/>
      <c r="AG800" s="37"/>
      <c r="AH800" s="37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  <c r="BE800" s="36"/>
      <c r="BF800" s="36"/>
      <c r="BG800" s="36"/>
      <c r="BH800" s="36"/>
      <c r="BI800" s="36"/>
      <c r="BJ800" s="36"/>
      <c r="BK800" s="36"/>
      <c r="BL800" s="36"/>
      <c r="BM800" s="37"/>
      <c r="BN800" s="37"/>
    </row>
    <row r="801" spans="1:66" ht="11.25" customHeight="1">
      <c r="A801" s="1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7"/>
      <c r="AG801" s="37"/>
      <c r="AH801" s="37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36"/>
      <c r="BD801" s="36"/>
      <c r="BE801" s="36"/>
      <c r="BF801" s="36"/>
      <c r="BG801" s="36"/>
      <c r="BH801" s="36"/>
      <c r="BI801" s="36"/>
      <c r="BJ801" s="36"/>
      <c r="BK801" s="36"/>
      <c r="BL801" s="36"/>
      <c r="BM801" s="37"/>
      <c r="BN801" s="37"/>
    </row>
    <row r="802" spans="1:66" ht="11.25" customHeight="1">
      <c r="A802" s="1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7"/>
      <c r="AG802" s="37"/>
      <c r="AH802" s="37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36"/>
      <c r="BD802" s="36"/>
      <c r="BE802" s="36"/>
      <c r="BF802" s="36"/>
      <c r="BG802" s="36"/>
      <c r="BH802" s="36"/>
      <c r="BI802" s="36"/>
      <c r="BJ802" s="36"/>
      <c r="BK802" s="36"/>
      <c r="BL802" s="36"/>
      <c r="BM802" s="37"/>
      <c r="BN802" s="37"/>
    </row>
    <row r="803" spans="1:66" ht="11.25" customHeight="1">
      <c r="A803" s="1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7"/>
      <c r="AG803" s="37"/>
      <c r="AH803" s="37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36"/>
      <c r="BD803" s="36"/>
      <c r="BE803" s="36"/>
      <c r="BF803" s="36"/>
      <c r="BG803" s="36"/>
      <c r="BH803" s="36"/>
      <c r="BI803" s="36"/>
      <c r="BJ803" s="36"/>
      <c r="BK803" s="36"/>
      <c r="BL803" s="36"/>
      <c r="BM803" s="37"/>
      <c r="BN803" s="37"/>
    </row>
    <row r="804" spans="1:66" ht="11.25" customHeight="1">
      <c r="A804" s="1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7"/>
      <c r="AG804" s="37"/>
      <c r="AH804" s="37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36"/>
      <c r="BD804" s="36"/>
      <c r="BE804" s="36"/>
      <c r="BF804" s="36"/>
      <c r="BG804" s="36"/>
      <c r="BH804" s="36"/>
      <c r="BI804" s="36"/>
      <c r="BJ804" s="36"/>
      <c r="BK804" s="36"/>
      <c r="BL804" s="36"/>
      <c r="BM804" s="37"/>
      <c r="BN804" s="37"/>
    </row>
    <row r="805" spans="1:66" ht="11.25" customHeight="1">
      <c r="A805" s="1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7"/>
      <c r="AG805" s="37"/>
      <c r="AH805" s="37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36"/>
      <c r="BD805" s="36"/>
      <c r="BE805" s="36"/>
      <c r="BF805" s="36"/>
      <c r="BG805" s="36"/>
      <c r="BH805" s="36"/>
      <c r="BI805" s="36"/>
      <c r="BJ805" s="36"/>
      <c r="BK805" s="36"/>
      <c r="BL805" s="36"/>
      <c r="BM805" s="37"/>
      <c r="BN805" s="37"/>
    </row>
    <row r="806" spans="1:66" ht="11.25" customHeight="1">
      <c r="A806" s="1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7"/>
      <c r="AG806" s="37"/>
      <c r="AH806" s="37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36"/>
      <c r="BD806" s="36"/>
      <c r="BE806" s="36"/>
      <c r="BF806" s="36"/>
      <c r="BG806" s="36"/>
      <c r="BH806" s="36"/>
      <c r="BI806" s="36"/>
      <c r="BJ806" s="36"/>
      <c r="BK806" s="36"/>
      <c r="BL806" s="36"/>
      <c r="BM806" s="37"/>
      <c r="BN806" s="37"/>
    </row>
    <row r="807" spans="1:66" ht="11.25" customHeight="1">
      <c r="A807" s="1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7"/>
      <c r="AG807" s="37"/>
      <c r="AH807" s="37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36"/>
      <c r="BD807" s="36"/>
      <c r="BE807" s="36"/>
      <c r="BF807" s="36"/>
      <c r="BG807" s="36"/>
      <c r="BH807" s="36"/>
      <c r="BI807" s="36"/>
      <c r="BJ807" s="36"/>
      <c r="BK807" s="36"/>
      <c r="BL807" s="36"/>
      <c r="BM807" s="37"/>
      <c r="BN807" s="37"/>
    </row>
    <row r="808" spans="1:66" ht="11.25" customHeight="1">
      <c r="A808" s="1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7"/>
      <c r="AG808" s="37"/>
      <c r="AH808" s="37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36"/>
      <c r="BD808" s="36"/>
      <c r="BE808" s="36"/>
      <c r="BF808" s="36"/>
      <c r="BG808" s="36"/>
      <c r="BH808" s="36"/>
      <c r="BI808" s="36"/>
      <c r="BJ808" s="36"/>
      <c r="BK808" s="36"/>
      <c r="BL808" s="36"/>
      <c r="BM808" s="37"/>
      <c r="BN808" s="37"/>
    </row>
    <row r="809" spans="1:66" ht="11.25" customHeight="1">
      <c r="A809" s="1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7"/>
      <c r="AG809" s="37"/>
      <c r="AH809" s="37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36"/>
      <c r="BD809" s="36"/>
      <c r="BE809" s="36"/>
      <c r="BF809" s="36"/>
      <c r="BG809" s="36"/>
      <c r="BH809" s="36"/>
      <c r="BI809" s="36"/>
      <c r="BJ809" s="36"/>
      <c r="BK809" s="36"/>
      <c r="BL809" s="36"/>
      <c r="BM809" s="37"/>
      <c r="BN809" s="37"/>
    </row>
    <row r="810" spans="1:66" ht="11.25" customHeight="1">
      <c r="A810" s="1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7"/>
      <c r="AG810" s="37"/>
      <c r="AH810" s="37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36"/>
      <c r="BD810" s="36"/>
      <c r="BE810" s="36"/>
      <c r="BF810" s="36"/>
      <c r="BG810" s="36"/>
      <c r="BH810" s="36"/>
      <c r="BI810" s="36"/>
      <c r="BJ810" s="36"/>
      <c r="BK810" s="36"/>
      <c r="BL810" s="36"/>
      <c r="BM810" s="37"/>
      <c r="BN810" s="37"/>
    </row>
    <row r="811" spans="1:66" ht="11.25" customHeight="1">
      <c r="A811" s="1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7"/>
      <c r="AG811" s="37"/>
      <c r="AH811" s="37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36"/>
      <c r="BB811" s="36"/>
      <c r="BC811" s="36"/>
      <c r="BD811" s="36"/>
      <c r="BE811" s="36"/>
      <c r="BF811" s="36"/>
      <c r="BG811" s="36"/>
      <c r="BH811" s="36"/>
      <c r="BI811" s="36"/>
      <c r="BJ811" s="36"/>
      <c r="BK811" s="36"/>
      <c r="BL811" s="36"/>
      <c r="BM811" s="37"/>
      <c r="BN811" s="37"/>
    </row>
    <row r="812" spans="1:66" ht="11.25" customHeight="1">
      <c r="A812" s="1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7"/>
      <c r="AG812" s="37"/>
      <c r="AH812" s="37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36"/>
      <c r="BD812" s="36"/>
      <c r="BE812" s="36"/>
      <c r="BF812" s="36"/>
      <c r="BG812" s="36"/>
      <c r="BH812" s="36"/>
      <c r="BI812" s="36"/>
      <c r="BJ812" s="36"/>
      <c r="BK812" s="36"/>
      <c r="BL812" s="36"/>
      <c r="BM812" s="37"/>
      <c r="BN812" s="37"/>
    </row>
    <row r="813" spans="1:66" ht="11.25" customHeight="1">
      <c r="A813" s="1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7"/>
      <c r="AG813" s="37"/>
      <c r="AH813" s="37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36"/>
      <c r="BB813" s="36"/>
      <c r="BC813" s="36"/>
      <c r="BD813" s="36"/>
      <c r="BE813" s="36"/>
      <c r="BF813" s="36"/>
      <c r="BG813" s="36"/>
      <c r="BH813" s="36"/>
      <c r="BI813" s="36"/>
      <c r="BJ813" s="36"/>
      <c r="BK813" s="36"/>
      <c r="BL813" s="36"/>
      <c r="BM813" s="37"/>
      <c r="BN813" s="37"/>
    </row>
    <row r="814" spans="1:66" ht="11.25" customHeight="1">
      <c r="A814" s="1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7"/>
      <c r="AG814" s="37"/>
      <c r="AH814" s="37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36"/>
      <c r="BD814" s="36"/>
      <c r="BE814" s="36"/>
      <c r="BF814" s="36"/>
      <c r="BG814" s="36"/>
      <c r="BH814" s="36"/>
      <c r="BI814" s="36"/>
      <c r="BJ814" s="36"/>
      <c r="BK814" s="36"/>
      <c r="BL814" s="36"/>
      <c r="BM814" s="37"/>
      <c r="BN814" s="37"/>
    </row>
    <row r="815" spans="1:66" ht="11.25" customHeight="1">
      <c r="A815" s="1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7"/>
      <c r="AG815" s="37"/>
      <c r="AH815" s="37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36"/>
      <c r="BB815" s="36"/>
      <c r="BC815" s="36"/>
      <c r="BD815" s="36"/>
      <c r="BE815" s="36"/>
      <c r="BF815" s="36"/>
      <c r="BG815" s="36"/>
      <c r="BH815" s="36"/>
      <c r="BI815" s="36"/>
      <c r="BJ815" s="36"/>
      <c r="BK815" s="36"/>
      <c r="BL815" s="36"/>
      <c r="BM815" s="37"/>
      <c r="BN815" s="37"/>
    </row>
    <row r="816" spans="1:66" ht="11.25" customHeight="1">
      <c r="A816" s="1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7"/>
      <c r="AG816" s="37"/>
      <c r="AH816" s="37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36"/>
      <c r="BD816" s="36"/>
      <c r="BE816" s="36"/>
      <c r="BF816" s="36"/>
      <c r="BG816" s="36"/>
      <c r="BH816" s="36"/>
      <c r="BI816" s="36"/>
      <c r="BJ816" s="36"/>
      <c r="BK816" s="36"/>
      <c r="BL816" s="36"/>
      <c r="BM816" s="37"/>
      <c r="BN816" s="37"/>
    </row>
    <row r="817" spans="1:66" ht="11.25" customHeight="1">
      <c r="A817" s="1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7"/>
      <c r="AG817" s="37"/>
      <c r="AH817" s="37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36"/>
      <c r="BB817" s="36"/>
      <c r="BC817" s="36"/>
      <c r="BD817" s="36"/>
      <c r="BE817" s="36"/>
      <c r="BF817" s="36"/>
      <c r="BG817" s="36"/>
      <c r="BH817" s="36"/>
      <c r="BI817" s="36"/>
      <c r="BJ817" s="36"/>
      <c r="BK817" s="36"/>
      <c r="BL817" s="36"/>
      <c r="BM817" s="37"/>
      <c r="BN817" s="37"/>
    </row>
    <row r="818" spans="1:66" ht="11.25" customHeight="1">
      <c r="A818" s="1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7"/>
      <c r="AG818" s="37"/>
      <c r="AH818" s="37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36"/>
      <c r="BD818" s="36"/>
      <c r="BE818" s="36"/>
      <c r="BF818" s="36"/>
      <c r="BG818" s="36"/>
      <c r="BH818" s="36"/>
      <c r="BI818" s="36"/>
      <c r="BJ818" s="36"/>
      <c r="BK818" s="36"/>
      <c r="BL818" s="36"/>
      <c r="BM818" s="37"/>
      <c r="BN818" s="37"/>
    </row>
    <row r="819" spans="1:66" ht="11.25" customHeight="1">
      <c r="A819" s="1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7"/>
      <c r="AG819" s="37"/>
      <c r="AH819" s="37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36"/>
      <c r="BB819" s="36"/>
      <c r="BC819" s="36"/>
      <c r="BD819" s="36"/>
      <c r="BE819" s="36"/>
      <c r="BF819" s="36"/>
      <c r="BG819" s="36"/>
      <c r="BH819" s="36"/>
      <c r="BI819" s="36"/>
      <c r="BJ819" s="36"/>
      <c r="BK819" s="36"/>
      <c r="BL819" s="36"/>
      <c r="BM819" s="37"/>
      <c r="BN819" s="37"/>
    </row>
    <row r="820" spans="1:66" ht="11.25" customHeight="1">
      <c r="A820" s="1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7"/>
      <c r="AG820" s="37"/>
      <c r="AH820" s="37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36"/>
      <c r="BD820" s="36"/>
      <c r="BE820" s="36"/>
      <c r="BF820" s="36"/>
      <c r="BG820" s="36"/>
      <c r="BH820" s="36"/>
      <c r="BI820" s="36"/>
      <c r="BJ820" s="36"/>
      <c r="BK820" s="36"/>
      <c r="BL820" s="36"/>
      <c r="BM820" s="37"/>
      <c r="BN820" s="37"/>
    </row>
    <row r="821" spans="1:66" ht="11.25" customHeight="1">
      <c r="A821" s="1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7"/>
      <c r="AG821" s="37"/>
      <c r="AH821" s="37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36"/>
      <c r="BB821" s="36"/>
      <c r="BC821" s="36"/>
      <c r="BD821" s="36"/>
      <c r="BE821" s="36"/>
      <c r="BF821" s="36"/>
      <c r="BG821" s="36"/>
      <c r="BH821" s="36"/>
      <c r="BI821" s="36"/>
      <c r="BJ821" s="36"/>
      <c r="BK821" s="36"/>
      <c r="BL821" s="36"/>
      <c r="BM821" s="37"/>
      <c r="BN821" s="37"/>
    </row>
    <row r="822" spans="1:66" ht="11.25" customHeight="1">
      <c r="A822" s="1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7"/>
      <c r="AG822" s="37"/>
      <c r="AH822" s="37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36"/>
      <c r="BD822" s="36"/>
      <c r="BE822" s="36"/>
      <c r="BF822" s="36"/>
      <c r="BG822" s="36"/>
      <c r="BH822" s="36"/>
      <c r="BI822" s="36"/>
      <c r="BJ822" s="36"/>
      <c r="BK822" s="36"/>
      <c r="BL822" s="36"/>
      <c r="BM822" s="37"/>
      <c r="BN822" s="37"/>
    </row>
    <row r="823" spans="1:66" ht="11.25" customHeight="1">
      <c r="A823" s="1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7"/>
      <c r="AG823" s="37"/>
      <c r="AH823" s="37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36"/>
      <c r="BB823" s="36"/>
      <c r="BC823" s="36"/>
      <c r="BD823" s="36"/>
      <c r="BE823" s="36"/>
      <c r="BF823" s="36"/>
      <c r="BG823" s="36"/>
      <c r="BH823" s="36"/>
      <c r="BI823" s="36"/>
      <c r="BJ823" s="36"/>
      <c r="BK823" s="36"/>
      <c r="BL823" s="36"/>
      <c r="BM823" s="37"/>
      <c r="BN823" s="37"/>
    </row>
    <row r="824" spans="1:66" ht="11.25" customHeight="1">
      <c r="A824" s="1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7"/>
      <c r="AG824" s="37"/>
      <c r="AH824" s="37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36"/>
      <c r="BD824" s="36"/>
      <c r="BE824" s="36"/>
      <c r="BF824" s="36"/>
      <c r="BG824" s="36"/>
      <c r="BH824" s="36"/>
      <c r="BI824" s="36"/>
      <c r="BJ824" s="36"/>
      <c r="BK824" s="36"/>
      <c r="BL824" s="36"/>
      <c r="BM824" s="37"/>
      <c r="BN824" s="37"/>
    </row>
    <row r="825" spans="1:66" ht="11.25" customHeight="1">
      <c r="A825" s="1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7"/>
      <c r="AG825" s="37"/>
      <c r="AH825" s="37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36"/>
      <c r="BB825" s="36"/>
      <c r="BC825" s="36"/>
      <c r="BD825" s="36"/>
      <c r="BE825" s="36"/>
      <c r="BF825" s="36"/>
      <c r="BG825" s="36"/>
      <c r="BH825" s="36"/>
      <c r="BI825" s="36"/>
      <c r="BJ825" s="36"/>
      <c r="BK825" s="36"/>
      <c r="BL825" s="36"/>
      <c r="BM825" s="37"/>
      <c r="BN825" s="37"/>
    </row>
    <row r="826" spans="1:66" ht="11.25" customHeight="1">
      <c r="A826" s="1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7"/>
      <c r="AG826" s="37"/>
      <c r="AH826" s="37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36"/>
      <c r="BD826" s="36"/>
      <c r="BE826" s="36"/>
      <c r="BF826" s="36"/>
      <c r="BG826" s="36"/>
      <c r="BH826" s="36"/>
      <c r="BI826" s="36"/>
      <c r="BJ826" s="36"/>
      <c r="BK826" s="36"/>
      <c r="BL826" s="36"/>
      <c r="BM826" s="37"/>
      <c r="BN826" s="37"/>
    </row>
    <row r="827" spans="1:66" ht="11.25" customHeight="1">
      <c r="A827" s="1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7"/>
      <c r="AG827" s="37"/>
      <c r="AH827" s="37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36"/>
      <c r="BB827" s="36"/>
      <c r="BC827" s="36"/>
      <c r="BD827" s="36"/>
      <c r="BE827" s="36"/>
      <c r="BF827" s="36"/>
      <c r="BG827" s="36"/>
      <c r="BH827" s="36"/>
      <c r="BI827" s="36"/>
      <c r="BJ827" s="36"/>
      <c r="BK827" s="36"/>
      <c r="BL827" s="36"/>
      <c r="BM827" s="37"/>
      <c r="BN827" s="37"/>
    </row>
    <row r="828" spans="1:66" ht="11.25" customHeight="1">
      <c r="A828" s="1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7"/>
      <c r="AG828" s="37"/>
      <c r="AH828" s="37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36"/>
      <c r="BD828" s="36"/>
      <c r="BE828" s="36"/>
      <c r="BF828" s="36"/>
      <c r="BG828" s="36"/>
      <c r="BH828" s="36"/>
      <c r="BI828" s="36"/>
      <c r="BJ828" s="36"/>
      <c r="BK828" s="36"/>
      <c r="BL828" s="36"/>
      <c r="BM828" s="37"/>
      <c r="BN828" s="37"/>
    </row>
    <row r="829" spans="1:66" ht="11.25" customHeight="1">
      <c r="A829" s="1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7"/>
      <c r="AG829" s="37"/>
      <c r="AH829" s="37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36"/>
      <c r="BB829" s="36"/>
      <c r="BC829" s="36"/>
      <c r="BD829" s="36"/>
      <c r="BE829" s="36"/>
      <c r="BF829" s="36"/>
      <c r="BG829" s="36"/>
      <c r="BH829" s="36"/>
      <c r="BI829" s="36"/>
      <c r="BJ829" s="36"/>
      <c r="BK829" s="36"/>
      <c r="BL829" s="36"/>
      <c r="BM829" s="37"/>
      <c r="BN829" s="37"/>
    </row>
    <row r="830" spans="1:66" ht="11.25" customHeight="1">
      <c r="A830" s="1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7"/>
      <c r="AG830" s="37"/>
      <c r="AH830" s="37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36"/>
      <c r="BD830" s="36"/>
      <c r="BE830" s="36"/>
      <c r="BF830" s="36"/>
      <c r="BG830" s="36"/>
      <c r="BH830" s="36"/>
      <c r="BI830" s="36"/>
      <c r="BJ830" s="36"/>
      <c r="BK830" s="36"/>
      <c r="BL830" s="36"/>
      <c r="BM830" s="37"/>
      <c r="BN830" s="37"/>
    </row>
    <row r="831" spans="1:66" ht="11.25" customHeight="1">
      <c r="A831" s="1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7"/>
      <c r="AG831" s="37"/>
      <c r="AH831" s="37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36"/>
      <c r="BB831" s="36"/>
      <c r="BC831" s="36"/>
      <c r="BD831" s="36"/>
      <c r="BE831" s="36"/>
      <c r="BF831" s="36"/>
      <c r="BG831" s="36"/>
      <c r="BH831" s="36"/>
      <c r="BI831" s="36"/>
      <c r="BJ831" s="36"/>
      <c r="BK831" s="36"/>
      <c r="BL831" s="36"/>
      <c r="BM831" s="37"/>
      <c r="BN831" s="37"/>
    </row>
    <row r="832" spans="1:66" ht="11.25" customHeight="1">
      <c r="A832" s="1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7"/>
      <c r="AG832" s="37"/>
      <c r="AH832" s="37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36"/>
      <c r="BD832" s="36"/>
      <c r="BE832" s="36"/>
      <c r="BF832" s="36"/>
      <c r="BG832" s="36"/>
      <c r="BH832" s="36"/>
      <c r="BI832" s="36"/>
      <c r="BJ832" s="36"/>
      <c r="BK832" s="36"/>
      <c r="BL832" s="36"/>
      <c r="BM832" s="37"/>
      <c r="BN832" s="37"/>
    </row>
    <row r="833" spans="1:66" ht="11.25" customHeight="1">
      <c r="A833" s="1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7"/>
      <c r="AG833" s="37"/>
      <c r="AH833" s="37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  <c r="BG833" s="36"/>
      <c r="BH833" s="36"/>
      <c r="BI833" s="36"/>
      <c r="BJ833" s="36"/>
      <c r="BK833" s="36"/>
      <c r="BL833" s="36"/>
      <c r="BM833" s="37"/>
      <c r="BN833" s="37"/>
    </row>
    <row r="834" spans="1:66" ht="11.25" customHeight="1">
      <c r="A834" s="1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7"/>
      <c r="AG834" s="37"/>
      <c r="AH834" s="37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36"/>
      <c r="BD834" s="36"/>
      <c r="BE834" s="36"/>
      <c r="BF834" s="36"/>
      <c r="BG834" s="36"/>
      <c r="BH834" s="36"/>
      <c r="BI834" s="36"/>
      <c r="BJ834" s="36"/>
      <c r="BK834" s="36"/>
      <c r="BL834" s="36"/>
      <c r="BM834" s="37"/>
      <c r="BN834" s="37"/>
    </row>
    <row r="835" spans="1:66" ht="11.25" customHeight="1">
      <c r="A835" s="1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7"/>
      <c r="AG835" s="37"/>
      <c r="AH835" s="37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36"/>
      <c r="BB835" s="36"/>
      <c r="BC835" s="36"/>
      <c r="BD835" s="36"/>
      <c r="BE835" s="36"/>
      <c r="BF835" s="36"/>
      <c r="BG835" s="36"/>
      <c r="BH835" s="36"/>
      <c r="BI835" s="36"/>
      <c r="BJ835" s="36"/>
      <c r="BK835" s="36"/>
      <c r="BL835" s="36"/>
      <c r="BM835" s="37"/>
      <c r="BN835" s="37"/>
    </row>
    <row r="836" spans="1:66" ht="11.25" customHeight="1">
      <c r="A836" s="1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7"/>
      <c r="AG836" s="37"/>
      <c r="AH836" s="37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36"/>
      <c r="BD836" s="36"/>
      <c r="BE836" s="36"/>
      <c r="BF836" s="36"/>
      <c r="BG836" s="36"/>
      <c r="BH836" s="36"/>
      <c r="BI836" s="36"/>
      <c r="BJ836" s="36"/>
      <c r="BK836" s="36"/>
      <c r="BL836" s="36"/>
      <c r="BM836" s="37"/>
      <c r="BN836" s="37"/>
    </row>
    <row r="837" spans="1:66" ht="11.25" customHeight="1">
      <c r="A837" s="1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7"/>
      <c r="AG837" s="37"/>
      <c r="AH837" s="37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36"/>
      <c r="BB837" s="36"/>
      <c r="BC837" s="36"/>
      <c r="BD837" s="36"/>
      <c r="BE837" s="36"/>
      <c r="BF837" s="36"/>
      <c r="BG837" s="36"/>
      <c r="BH837" s="36"/>
      <c r="BI837" s="36"/>
      <c r="BJ837" s="36"/>
      <c r="BK837" s="36"/>
      <c r="BL837" s="36"/>
      <c r="BM837" s="37"/>
      <c r="BN837" s="37"/>
    </row>
    <row r="838" spans="1:66" ht="11.25" customHeight="1">
      <c r="A838" s="1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7"/>
      <c r="AG838" s="37"/>
      <c r="AH838" s="37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36"/>
      <c r="BD838" s="36"/>
      <c r="BE838" s="36"/>
      <c r="BF838" s="36"/>
      <c r="BG838" s="36"/>
      <c r="BH838" s="36"/>
      <c r="BI838" s="36"/>
      <c r="BJ838" s="36"/>
      <c r="BK838" s="36"/>
      <c r="BL838" s="36"/>
      <c r="BM838" s="37"/>
      <c r="BN838" s="37"/>
    </row>
    <row r="839" spans="1:66" ht="11.25" customHeight="1">
      <c r="A839" s="1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7"/>
      <c r="AG839" s="37"/>
      <c r="AH839" s="37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36"/>
      <c r="BB839" s="36"/>
      <c r="BC839" s="36"/>
      <c r="BD839" s="36"/>
      <c r="BE839" s="36"/>
      <c r="BF839" s="36"/>
      <c r="BG839" s="36"/>
      <c r="BH839" s="36"/>
      <c r="BI839" s="36"/>
      <c r="BJ839" s="36"/>
      <c r="BK839" s="36"/>
      <c r="BL839" s="36"/>
      <c r="BM839" s="37"/>
      <c r="BN839" s="37"/>
    </row>
    <row r="840" spans="1:66" ht="11.25" customHeight="1">
      <c r="A840" s="1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7"/>
      <c r="AG840" s="37"/>
      <c r="AH840" s="37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36"/>
      <c r="BD840" s="36"/>
      <c r="BE840" s="36"/>
      <c r="BF840" s="36"/>
      <c r="BG840" s="36"/>
      <c r="BH840" s="36"/>
      <c r="BI840" s="36"/>
      <c r="BJ840" s="36"/>
      <c r="BK840" s="36"/>
      <c r="BL840" s="36"/>
      <c r="BM840" s="37"/>
      <c r="BN840" s="37"/>
    </row>
    <row r="841" spans="1:66" ht="11.25" customHeight="1">
      <c r="A841" s="1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7"/>
      <c r="AG841" s="37"/>
      <c r="AH841" s="37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36"/>
      <c r="BB841" s="36"/>
      <c r="BC841" s="36"/>
      <c r="BD841" s="36"/>
      <c r="BE841" s="36"/>
      <c r="BF841" s="36"/>
      <c r="BG841" s="36"/>
      <c r="BH841" s="36"/>
      <c r="BI841" s="36"/>
      <c r="BJ841" s="36"/>
      <c r="BK841" s="36"/>
      <c r="BL841" s="36"/>
      <c r="BM841" s="37"/>
      <c r="BN841" s="37"/>
    </row>
    <row r="842" spans="1:66" ht="11.25" customHeight="1">
      <c r="A842" s="1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7"/>
      <c r="AG842" s="37"/>
      <c r="AH842" s="37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36"/>
      <c r="BD842" s="36"/>
      <c r="BE842" s="36"/>
      <c r="BF842" s="36"/>
      <c r="BG842" s="36"/>
      <c r="BH842" s="36"/>
      <c r="BI842" s="36"/>
      <c r="BJ842" s="36"/>
      <c r="BK842" s="36"/>
      <c r="BL842" s="36"/>
      <c r="BM842" s="37"/>
      <c r="BN842" s="37"/>
    </row>
    <row r="843" spans="1:66" ht="11.25" customHeight="1">
      <c r="A843" s="1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7"/>
      <c r="AG843" s="37"/>
      <c r="AH843" s="37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36"/>
      <c r="BB843" s="36"/>
      <c r="BC843" s="36"/>
      <c r="BD843" s="36"/>
      <c r="BE843" s="36"/>
      <c r="BF843" s="36"/>
      <c r="BG843" s="36"/>
      <c r="BH843" s="36"/>
      <c r="BI843" s="36"/>
      <c r="BJ843" s="36"/>
      <c r="BK843" s="36"/>
      <c r="BL843" s="36"/>
      <c r="BM843" s="37"/>
      <c r="BN843" s="37"/>
    </row>
    <row r="844" spans="1:66" ht="11.25" customHeight="1">
      <c r="A844" s="1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7"/>
      <c r="AG844" s="37"/>
      <c r="AH844" s="37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36"/>
      <c r="BD844" s="36"/>
      <c r="BE844" s="36"/>
      <c r="BF844" s="36"/>
      <c r="BG844" s="36"/>
      <c r="BH844" s="36"/>
      <c r="BI844" s="36"/>
      <c r="BJ844" s="36"/>
      <c r="BK844" s="36"/>
      <c r="BL844" s="36"/>
      <c r="BM844" s="37"/>
      <c r="BN844" s="37"/>
    </row>
    <row r="845" spans="1:66" ht="11.25" customHeight="1">
      <c r="A845" s="1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7"/>
      <c r="AG845" s="37"/>
      <c r="AH845" s="37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36"/>
      <c r="BB845" s="36"/>
      <c r="BC845" s="36"/>
      <c r="BD845" s="36"/>
      <c r="BE845" s="36"/>
      <c r="BF845" s="36"/>
      <c r="BG845" s="36"/>
      <c r="BH845" s="36"/>
      <c r="BI845" s="36"/>
      <c r="BJ845" s="36"/>
      <c r="BK845" s="36"/>
      <c r="BL845" s="36"/>
      <c r="BM845" s="37"/>
      <c r="BN845" s="37"/>
    </row>
    <row r="846" spans="1:66" ht="11.25" customHeight="1">
      <c r="A846" s="1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7"/>
      <c r="AG846" s="37"/>
      <c r="AH846" s="37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36"/>
      <c r="BD846" s="36"/>
      <c r="BE846" s="36"/>
      <c r="BF846" s="36"/>
      <c r="BG846" s="36"/>
      <c r="BH846" s="36"/>
      <c r="BI846" s="36"/>
      <c r="BJ846" s="36"/>
      <c r="BK846" s="36"/>
      <c r="BL846" s="36"/>
      <c r="BM846" s="37"/>
      <c r="BN846" s="37"/>
    </row>
    <row r="847" spans="1:66" ht="11.25" customHeight="1">
      <c r="A847" s="1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7"/>
      <c r="AG847" s="37"/>
      <c r="AH847" s="37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36"/>
      <c r="BB847" s="36"/>
      <c r="BC847" s="36"/>
      <c r="BD847" s="36"/>
      <c r="BE847" s="36"/>
      <c r="BF847" s="36"/>
      <c r="BG847" s="36"/>
      <c r="BH847" s="36"/>
      <c r="BI847" s="36"/>
      <c r="BJ847" s="36"/>
      <c r="BK847" s="36"/>
      <c r="BL847" s="36"/>
      <c r="BM847" s="37"/>
      <c r="BN847" s="37"/>
    </row>
    <row r="848" spans="1:66" ht="11.25" customHeight="1">
      <c r="A848" s="1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7"/>
      <c r="AG848" s="37"/>
      <c r="AH848" s="37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36"/>
      <c r="BD848" s="36"/>
      <c r="BE848" s="36"/>
      <c r="BF848" s="36"/>
      <c r="BG848" s="36"/>
      <c r="BH848" s="36"/>
      <c r="BI848" s="36"/>
      <c r="BJ848" s="36"/>
      <c r="BK848" s="36"/>
      <c r="BL848" s="36"/>
      <c r="BM848" s="37"/>
      <c r="BN848" s="37"/>
    </row>
    <row r="849" spans="1:66" ht="11.25" customHeight="1">
      <c r="A849" s="1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7"/>
      <c r="AG849" s="37"/>
      <c r="AH849" s="37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36"/>
      <c r="BB849" s="36"/>
      <c r="BC849" s="36"/>
      <c r="BD849" s="36"/>
      <c r="BE849" s="36"/>
      <c r="BF849" s="36"/>
      <c r="BG849" s="36"/>
      <c r="BH849" s="36"/>
      <c r="BI849" s="36"/>
      <c r="BJ849" s="36"/>
      <c r="BK849" s="36"/>
      <c r="BL849" s="36"/>
      <c r="BM849" s="37"/>
      <c r="BN849" s="37"/>
    </row>
    <row r="850" spans="1:66" ht="11.25" customHeight="1">
      <c r="A850" s="1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7"/>
      <c r="AG850" s="37"/>
      <c r="AH850" s="37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36"/>
      <c r="BD850" s="36"/>
      <c r="BE850" s="36"/>
      <c r="BF850" s="36"/>
      <c r="BG850" s="36"/>
      <c r="BH850" s="36"/>
      <c r="BI850" s="36"/>
      <c r="BJ850" s="36"/>
      <c r="BK850" s="36"/>
      <c r="BL850" s="36"/>
      <c r="BM850" s="37"/>
      <c r="BN850" s="37"/>
    </row>
    <row r="851" spans="1:66" ht="11.25" customHeight="1">
      <c r="A851" s="1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7"/>
      <c r="AG851" s="37"/>
      <c r="AH851" s="37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36"/>
      <c r="BB851" s="36"/>
      <c r="BC851" s="36"/>
      <c r="BD851" s="36"/>
      <c r="BE851" s="36"/>
      <c r="BF851" s="36"/>
      <c r="BG851" s="36"/>
      <c r="BH851" s="36"/>
      <c r="BI851" s="36"/>
      <c r="BJ851" s="36"/>
      <c r="BK851" s="36"/>
      <c r="BL851" s="36"/>
      <c r="BM851" s="37"/>
      <c r="BN851" s="37"/>
    </row>
    <row r="852" spans="1:66" ht="11.25" customHeight="1">
      <c r="A852" s="1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7"/>
      <c r="AG852" s="37"/>
      <c r="AH852" s="37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36"/>
      <c r="BD852" s="36"/>
      <c r="BE852" s="36"/>
      <c r="BF852" s="36"/>
      <c r="BG852" s="36"/>
      <c r="BH852" s="36"/>
      <c r="BI852" s="36"/>
      <c r="BJ852" s="36"/>
      <c r="BK852" s="36"/>
      <c r="BL852" s="36"/>
      <c r="BM852" s="37"/>
      <c r="BN852" s="37"/>
    </row>
    <row r="853" spans="1:66" ht="11.25" customHeight="1">
      <c r="A853" s="1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7"/>
      <c r="AG853" s="37"/>
      <c r="AH853" s="37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36"/>
      <c r="BB853" s="36"/>
      <c r="BC853" s="36"/>
      <c r="BD853" s="36"/>
      <c r="BE853" s="36"/>
      <c r="BF853" s="36"/>
      <c r="BG853" s="36"/>
      <c r="BH853" s="36"/>
      <c r="BI853" s="36"/>
      <c r="BJ853" s="36"/>
      <c r="BK853" s="36"/>
      <c r="BL853" s="36"/>
      <c r="BM853" s="37"/>
      <c r="BN853" s="37"/>
    </row>
    <row r="854" spans="1:66" ht="11.25" customHeight="1">
      <c r="A854" s="1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7"/>
      <c r="AG854" s="37"/>
      <c r="AH854" s="37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36"/>
      <c r="BD854" s="36"/>
      <c r="BE854" s="36"/>
      <c r="BF854" s="36"/>
      <c r="BG854" s="36"/>
      <c r="BH854" s="36"/>
      <c r="BI854" s="36"/>
      <c r="BJ854" s="36"/>
      <c r="BK854" s="36"/>
      <c r="BL854" s="36"/>
      <c r="BM854" s="37"/>
      <c r="BN854" s="37"/>
    </row>
    <row r="855" spans="1:66" ht="11.25" customHeight="1">
      <c r="A855" s="1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7"/>
      <c r="AG855" s="37"/>
      <c r="AH855" s="37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36"/>
      <c r="BB855" s="36"/>
      <c r="BC855" s="36"/>
      <c r="BD855" s="36"/>
      <c r="BE855" s="36"/>
      <c r="BF855" s="36"/>
      <c r="BG855" s="36"/>
      <c r="BH855" s="36"/>
      <c r="BI855" s="36"/>
      <c r="BJ855" s="36"/>
      <c r="BK855" s="36"/>
      <c r="BL855" s="36"/>
      <c r="BM855" s="37"/>
      <c r="BN855" s="37"/>
    </row>
    <row r="856" spans="1:66" ht="11.25" customHeight="1">
      <c r="A856" s="1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7"/>
      <c r="AG856" s="37"/>
      <c r="AH856" s="37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36"/>
      <c r="BD856" s="36"/>
      <c r="BE856" s="36"/>
      <c r="BF856" s="36"/>
      <c r="BG856" s="36"/>
      <c r="BH856" s="36"/>
      <c r="BI856" s="36"/>
      <c r="BJ856" s="36"/>
      <c r="BK856" s="36"/>
      <c r="BL856" s="36"/>
      <c r="BM856" s="37"/>
      <c r="BN856" s="37"/>
    </row>
    <row r="857" spans="1:66" ht="11.25" customHeight="1">
      <c r="A857" s="1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7"/>
      <c r="AG857" s="37"/>
      <c r="AH857" s="37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36"/>
      <c r="BB857" s="36"/>
      <c r="BC857" s="36"/>
      <c r="BD857" s="36"/>
      <c r="BE857" s="36"/>
      <c r="BF857" s="36"/>
      <c r="BG857" s="36"/>
      <c r="BH857" s="36"/>
      <c r="BI857" s="36"/>
      <c r="BJ857" s="36"/>
      <c r="BK857" s="36"/>
      <c r="BL857" s="36"/>
      <c r="BM857" s="37"/>
      <c r="BN857" s="37"/>
    </row>
    <row r="858" spans="1:66" ht="11.25" customHeight="1">
      <c r="A858" s="1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7"/>
      <c r="AG858" s="37"/>
      <c r="AH858" s="37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36"/>
      <c r="BD858" s="36"/>
      <c r="BE858" s="36"/>
      <c r="BF858" s="36"/>
      <c r="BG858" s="36"/>
      <c r="BH858" s="36"/>
      <c r="BI858" s="36"/>
      <c r="BJ858" s="36"/>
      <c r="BK858" s="36"/>
      <c r="BL858" s="36"/>
      <c r="BM858" s="37"/>
      <c r="BN858" s="37"/>
    </row>
    <row r="859" spans="1:66" ht="11.25" customHeight="1">
      <c r="A859" s="1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7"/>
      <c r="AG859" s="37"/>
      <c r="AH859" s="37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36"/>
      <c r="BB859" s="36"/>
      <c r="BC859" s="36"/>
      <c r="BD859" s="36"/>
      <c r="BE859" s="36"/>
      <c r="BF859" s="36"/>
      <c r="BG859" s="36"/>
      <c r="BH859" s="36"/>
      <c r="BI859" s="36"/>
      <c r="BJ859" s="36"/>
      <c r="BK859" s="36"/>
      <c r="BL859" s="36"/>
      <c r="BM859" s="37"/>
      <c r="BN859" s="37"/>
    </row>
    <row r="860" spans="1:66" ht="11.25" customHeight="1">
      <c r="A860" s="1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7"/>
      <c r="AG860" s="37"/>
      <c r="AH860" s="37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36"/>
      <c r="BD860" s="36"/>
      <c r="BE860" s="36"/>
      <c r="BF860" s="36"/>
      <c r="BG860" s="36"/>
      <c r="BH860" s="36"/>
      <c r="BI860" s="36"/>
      <c r="BJ860" s="36"/>
      <c r="BK860" s="36"/>
      <c r="BL860" s="36"/>
      <c r="BM860" s="37"/>
      <c r="BN860" s="37"/>
    </row>
    <row r="861" spans="1:66" ht="11.25" customHeight="1">
      <c r="A861" s="1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7"/>
      <c r="AG861" s="37"/>
      <c r="AH861" s="37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36"/>
      <c r="BB861" s="36"/>
      <c r="BC861" s="36"/>
      <c r="BD861" s="36"/>
      <c r="BE861" s="36"/>
      <c r="BF861" s="36"/>
      <c r="BG861" s="36"/>
      <c r="BH861" s="36"/>
      <c r="BI861" s="36"/>
      <c r="BJ861" s="36"/>
      <c r="BK861" s="36"/>
      <c r="BL861" s="36"/>
      <c r="BM861" s="37"/>
      <c r="BN861" s="37"/>
    </row>
    <row r="862" spans="1:66" ht="11.25" customHeight="1">
      <c r="A862" s="1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7"/>
      <c r="AG862" s="37"/>
      <c r="AH862" s="37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36"/>
      <c r="BD862" s="36"/>
      <c r="BE862" s="36"/>
      <c r="BF862" s="36"/>
      <c r="BG862" s="36"/>
      <c r="BH862" s="36"/>
      <c r="BI862" s="36"/>
      <c r="BJ862" s="36"/>
      <c r="BK862" s="36"/>
      <c r="BL862" s="36"/>
      <c r="BM862" s="37"/>
      <c r="BN862" s="37"/>
    </row>
    <row r="863" spans="1:66" ht="11.25" customHeight="1">
      <c r="A863" s="1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7"/>
      <c r="AG863" s="37"/>
      <c r="AH863" s="37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36"/>
      <c r="BD863" s="36"/>
      <c r="BE863" s="36"/>
      <c r="BF863" s="36"/>
      <c r="BG863" s="36"/>
      <c r="BH863" s="36"/>
      <c r="BI863" s="36"/>
      <c r="BJ863" s="36"/>
      <c r="BK863" s="36"/>
      <c r="BL863" s="36"/>
      <c r="BM863" s="37"/>
      <c r="BN863" s="37"/>
    </row>
    <row r="864" spans="1:66" ht="11.25" customHeight="1">
      <c r="A864" s="1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7"/>
      <c r="AG864" s="37"/>
      <c r="AH864" s="37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36"/>
      <c r="BD864" s="36"/>
      <c r="BE864" s="36"/>
      <c r="BF864" s="36"/>
      <c r="BG864" s="36"/>
      <c r="BH864" s="36"/>
      <c r="BI864" s="36"/>
      <c r="BJ864" s="36"/>
      <c r="BK864" s="36"/>
      <c r="BL864" s="36"/>
      <c r="BM864" s="37"/>
      <c r="BN864" s="37"/>
    </row>
    <row r="865" spans="1:66" ht="11.25" customHeight="1">
      <c r="A865" s="1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7"/>
      <c r="AG865" s="37"/>
      <c r="AH865" s="37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36"/>
      <c r="BB865" s="36"/>
      <c r="BC865" s="36"/>
      <c r="BD865" s="36"/>
      <c r="BE865" s="36"/>
      <c r="BF865" s="36"/>
      <c r="BG865" s="36"/>
      <c r="BH865" s="36"/>
      <c r="BI865" s="36"/>
      <c r="BJ865" s="36"/>
      <c r="BK865" s="36"/>
      <c r="BL865" s="36"/>
      <c r="BM865" s="37"/>
      <c r="BN865" s="37"/>
    </row>
    <row r="866" spans="1:66" ht="11.25" customHeight="1">
      <c r="A866" s="1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7"/>
      <c r="AG866" s="37"/>
      <c r="AH866" s="37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36"/>
      <c r="BD866" s="36"/>
      <c r="BE866" s="36"/>
      <c r="BF866" s="36"/>
      <c r="BG866" s="36"/>
      <c r="BH866" s="36"/>
      <c r="BI866" s="36"/>
      <c r="BJ866" s="36"/>
      <c r="BK866" s="36"/>
      <c r="BL866" s="36"/>
      <c r="BM866" s="37"/>
      <c r="BN866" s="37"/>
    </row>
    <row r="867" spans="1:66" ht="11.25" customHeight="1">
      <c r="A867" s="1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7"/>
      <c r="AG867" s="37"/>
      <c r="AH867" s="37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36"/>
      <c r="BB867" s="36"/>
      <c r="BC867" s="36"/>
      <c r="BD867" s="36"/>
      <c r="BE867" s="36"/>
      <c r="BF867" s="36"/>
      <c r="BG867" s="36"/>
      <c r="BH867" s="36"/>
      <c r="BI867" s="36"/>
      <c r="BJ867" s="36"/>
      <c r="BK867" s="36"/>
      <c r="BL867" s="36"/>
      <c r="BM867" s="37"/>
      <c r="BN867" s="37"/>
    </row>
    <row r="868" spans="1:66" ht="11.25" customHeight="1">
      <c r="A868" s="1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7"/>
      <c r="AG868" s="37"/>
      <c r="AH868" s="37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36"/>
      <c r="BD868" s="36"/>
      <c r="BE868" s="36"/>
      <c r="BF868" s="36"/>
      <c r="BG868" s="36"/>
      <c r="BH868" s="36"/>
      <c r="BI868" s="36"/>
      <c r="BJ868" s="36"/>
      <c r="BK868" s="36"/>
      <c r="BL868" s="36"/>
      <c r="BM868" s="37"/>
      <c r="BN868" s="37"/>
    </row>
    <row r="869" spans="1:66" ht="11.25" customHeight="1">
      <c r="A869" s="1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7"/>
      <c r="AG869" s="37"/>
      <c r="AH869" s="37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36"/>
      <c r="BB869" s="36"/>
      <c r="BC869" s="36"/>
      <c r="BD869" s="36"/>
      <c r="BE869" s="36"/>
      <c r="BF869" s="36"/>
      <c r="BG869" s="36"/>
      <c r="BH869" s="36"/>
      <c r="BI869" s="36"/>
      <c r="BJ869" s="36"/>
      <c r="BK869" s="36"/>
      <c r="BL869" s="36"/>
      <c r="BM869" s="37"/>
      <c r="BN869" s="37"/>
    </row>
    <row r="870" spans="1:66" ht="11.25" customHeight="1">
      <c r="A870" s="1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7"/>
      <c r="AG870" s="37"/>
      <c r="AH870" s="37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36"/>
      <c r="BD870" s="36"/>
      <c r="BE870" s="36"/>
      <c r="BF870" s="36"/>
      <c r="BG870" s="36"/>
      <c r="BH870" s="36"/>
      <c r="BI870" s="36"/>
      <c r="BJ870" s="36"/>
      <c r="BK870" s="36"/>
      <c r="BL870" s="36"/>
      <c r="BM870" s="37"/>
      <c r="BN870" s="37"/>
    </row>
    <row r="871" spans="1:66" ht="11.25" customHeight="1">
      <c r="A871" s="1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7"/>
      <c r="AG871" s="37"/>
      <c r="AH871" s="37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36"/>
      <c r="BD871" s="36"/>
      <c r="BE871" s="36"/>
      <c r="BF871" s="36"/>
      <c r="BG871" s="36"/>
      <c r="BH871" s="36"/>
      <c r="BI871" s="36"/>
      <c r="BJ871" s="36"/>
      <c r="BK871" s="36"/>
      <c r="BL871" s="36"/>
      <c r="BM871" s="37"/>
      <c r="BN871" s="37"/>
    </row>
    <row r="872" spans="1:66" ht="11.25" customHeight="1">
      <c r="A872" s="1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7"/>
      <c r="AG872" s="37"/>
      <c r="AH872" s="37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36"/>
      <c r="BD872" s="36"/>
      <c r="BE872" s="36"/>
      <c r="BF872" s="36"/>
      <c r="BG872" s="36"/>
      <c r="BH872" s="36"/>
      <c r="BI872" s="36"/>
      <c r="BJ872" s="36"/>
      <c r="BK872" s="36"/>
      <c r="BL872" s="36"/>
      <c r="BM872" s="37"/>
      <c r="BN872" s="37"/>
    </row>
    <row r="873" spans="1:66" ht="11.25" customHeight="1">
      <c r="A873" s="1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7"/>
      <c r="AG873" s="37"/>
      <c r="AH873" s="37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36"/>
      <c r="BB873" s="36"/>
      <c r="BC873" s="36"/>
      <c r="BD873" s="36"/>
      <c r="BE873" s="36"/>
      <c r="BF873" s="36"/>
      <c r="BG873" s="36"/>
      <c r="BH873" s="36"/>
      <c r="BI873" s="36"/>
      <c r="BJ873" s="36"/>
      <c r="BK873" s="36"/>
      <c r="BL873" s="36"/>
      <c r="BM873" s="37"/>
      <c r="BN873" s="37"/>
    </row>
    <row r="874" spans="1:66" ht="11.25" customHeight="1">
      <c r="A874" s="1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7"/>
      <c r="AG874" s="37"/>
      <c r="AH874" s="37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36"/>
      <c r="BD874" s="36"/>
      <c r="BE874" s="36"/>
      <c r="BF874" s="36"/>
      <c r="BG874" s="36"/>
      <c r="BH874" s="36"/>
      <c r="BI874" s="36"/>
      <c r="BJ874" s="36"/>
      <c r="BK874" s="36"/>
      <c r="BL874" s="36"/>
      <c r="BM874" s="37"/>
      <c r="BN874" s="37"/>
    </row>
    <row r="875" spans="1:66" ht="11.25" customHeight="1">
      <c r="A875" s="1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7"/>
      <c r="AG875" s="37"/>
      <c r="AH875" s="37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36"/>
      <c r="BB875" s="36"/>
      <c r="BC875" s="36"/>
      <c r="BD875" s="36"/>
      <c r="BE875" s="36"/>
      <c r="BF875" s="36"/>
      <c r="BG875" s="36"/>
      <c r="BH875" s="36"/>
      <c r="BI875" s="36"/>
      <c r="BJ875" s="36"/>
      <c r="BK875" s="36"/>
      <c r="BL875" s="36"/>
      <c r="BM875" s="37"/>
      <c r="BN875" s="37"/>
    </row>
    <row r="876" spans="1:66" ht="11.25" customHeight="1">
      <c r="A876" s="1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7"/>
      <c r="AG876" s="37"/>
      <c r="AH876" s="37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36"/>
      <c r="BD876" s="36"/>
      <c r="BE876" s="36"/>
      <c r="BF876" s="36"/>
      <c r="BG876" s="36"/>
      <c r="BH876" s="36"/>
      <c r="BI876" s="36"/>
      <c r="BJ876" s="36"/>
      <c r="BK876" s="36"/>
      <c r="BL876" s="36"/>
      <c r="BM876" s="37"/>
      <c r="BN876" s="37"/>
    </row>
    <row r="877" spans="1:66" ht="11.25" customHeight="1">
      <c r="A877" s="1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7"/>
      <c r="AG877" s="37"/>
      <c r="AH877" s="37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36"/>
      <c r="BB877" s="36"/>
      <c r="BC877" s="36"/>
      <c r="BD877" s="36"/>
      <c r="BE877" s="36"/>
      <c r="BF877" s="36"/>
      <c r="BG877" s="36"/>
      <c r="BH877" s="36"/>
      <c r="BI877" s="36"/>
      <c r="BJ877" s="36"/>
      <c r="BK877" s="36"/>
      <c r="BL877" s="36"/>
      <c r="BM877" s="37"/>
      <c r="BN877" s="37"/>
    </row>
    <row r="878" spans="1:66" ht="11.25" customHeight="1">
      <c r="A878" s="1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7"/>
      <c r="AG878" s="37"/>
      <c r="AH878" s="37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  <c r="BC878" s="36"/>
      <c r="BD878" s="36"/>
      <c r="BE878" s="36"/>
      <c r="BF878" s="36"/>
      <c r="BG878" s="36"/>
      <c r="BH878" s="36"/>
      <c r="BI878" s="36"/>
      <c r="BJ878" s="36"/>
      <c r="BK878" s="36"/>
      <c r="BL878" s="36"/>
      <c r="BM878" s="37"/>
      <c r="BN878" s="37"/>
    </row>
    <row r="879" spans="1:66" ht="11.25" customHeight="1">
      <c r="A879" s="1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7"/>
      <c r="AG879" s="37"/>
      <c r="AH879" s="37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36"/>
      <c r="BB879" s="36"/>
      <c r="BC879" s="36"/>
      <c r="BD879" s="36"/>
      <c r="BE879" s="36"/>
      <c r="BF879" s="36"/>
      <c r="BG879" s="36"/>
      <c r="BH879" s="36"/>
      <c r="BI879" s="36"/>
      <c r="BJ879" s="36"/>
      <c r="BK879" s="36"/>
      <c r="BL879" s="36"/>
      <c r="BM879" s="37"/>
      <c r="BN879" s="37"/>
    </row>
    <row r="880" spans="1:66" ht="11.25" customHeight="1">
      <c r="A880" s="1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7"/>
      <c r="AG880" s="37"/>
      <c r="AH880" s="37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  <c r="BC880" s="36"/>
      <c r="BD880" s="36"/>
      <c r="BE880" s="36"/>
      <c r="BF880" s="36"/>
      <c r="BG880" s="36"/>
      <c r="BH880" s="36"/>
      <c r="BI880" s="36"/>
      <c r="BJ880" s="36"/>
      <c r="BK880" s="36"/>
      <c r="BL880" s="36"/>
      <c r="BM880" s="37"/>
      <c r="BN880" s="37"/>
    </row>
    <row r="881" spans="1:66" ht="11.25" customHeight="1">
      <c r="A881" s="1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7"/>
      <c r="AG881" s="37"/>
      <c r="AH881" s="37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36"/>
      <c r="BB881" s="36"/>
      <c r="BC881" s="36"/>
      <c r="BD881" s="36"/>
      <c r="BE881" s="36"/>
      <c r="BF881" s="36"/>
      <c r="BG881" s="36"/>
      <c r="BH881" s="36"/>
      <c r="BI881" s="36"/>
      <c r="BJ881" s="36"/>
      <c r="BK881" s="36"/>
      <c r="BL881" s="36"/>
      <c r="BM881" s="37"/>
      <c r="BN881" s="37"/>
    </row>
    <row r="882" spans="1:66" ht="11.25" customHeight="1">
      <c r="A882" s="1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7"/>
      <c r="AG882" s="37"/>
      <c r="AH882" s="37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  <c r="BC882" s="36"/>
      <c r="BD882" s="36"/>
      <c r="BE882" s="36"/>
      <c r="BF882" s="36"/>
      <c r="BG882" s="36"/>
      <c r="BH882" s="36"/>
      <c r="BI882" s="36"/>
      <c r="BJ882" s="36"/>
      <c r="BK882" s="36"/>
      <c r="BL882" s="36"/>
      <c r="BM882" s="37"/>
      <c r="BN882" s="37"/>
    </row>
    <row r="883" spans="1:66" ht="11.25" customHeight="1">
      <c r="A883" s="1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7"/>
      <c r="AG883" s="37"/>
      <c r="AH883" s="37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36"/>
      <c r="BB883" s="36"/>
      <c r="BC883" s="36"/>
      <c r="BD883" s="36"/>
      <c r="BE883" s="36"/>
      <c r="BF883" s="36"/>
      <c r="BG883" s="36"/>
      <c r="BH883" s="36"/>
      <c r="BI883" s="36"/>
      <c r="BJ883" s="36"/>
      <c r="BK883" s="36"/>
      <c r="BL883" s="36"/>
      <c r="BM883" s="37"/>
      <c r="BN883" s="37"/>
    </row>
    <row r="884" spans="1:66" ht="11.25" customHeight="1">
      <c r="A884" s="1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7"/>
      <c r="AG884" s="37"/>
      <c r="AH884" s="37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  <c r="BC884" s="36"/>
      <c r="BD884" s="36"/>
      <c r="BE884" s="36"/>
      <c r="BF884" s="36"/>
      <c r="BG884" s="36"/>
      <c r="BH884" s="36"/>
      <c r="BI884" s="36"/>
      <c r="BJ884" s="36"/>
      <c r="BK884" s="36"/>
      <c r="BL884" s="36"/>
      <c r="BM884" s="37"/>
      <c r="BN884" s="37"/>
    </row>
    <row r="885" spans="1:66" ht="11.25" customHeight="1">
      <c r="A885" s="1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7"/>
      <c r="AG885" s="37"/>
      <c r="AH885" s="37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36"/>
      <c r="BB885" s="36"/>
      <c r="BC885" s="36"/>
      <c r="BD885" s="36"/>
      <c r="BE885" s="36"/>
      <c r="BF885" s="36"/>
      <c r="BG885" s="36"/>
      <c r="BH885" s="36"/>
      <c r="BI885" s="36"/>
      <c r="BJ885" s="36"/>
      <c r="BK885" s="36"/>
      <c r="BL885" s="36"/>
      <c r="BM885" s="37"/>
      <c r="BN885" s="37"/>
    </row>
    <row r="886" spans="1:66" ht="11.25" customHeight="1">
      <c r="A886" s="1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7"/>
      <c r="AG886" s="37"/>
      <c r="AH886" s="37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  <c r="BE886" s="36"/>
      <c r="BF886" s="36"/>
      <c r="BG886" s="36"/>
      <c r="BH886" s="36"/>
      <c r="BI886" s="36"/>
      <c r="BJ886" s="36"/>
      <c r="BK886" s="36"/>
      <c r="BL886" s="36"/>
      <c r="BM886" s="37"/>
      <c r="BN886" s="37"/>
    </row>
    <row r="887" spans="1:66" ht="11.25" customHeight="1">
      <c r="A887" s="1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7"/>
      <c r="AG887" s="37"/>
      <c r="AH887" s="37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36"/>
      <c r="BB887" s="36"/>
      <c r="BC887" s="36"/>
      <c r="BD887" s="36"/>
      <c r="BE887" s="36"/>
      <c r="BF887" s="36"/>
      <c r="BG887" s="36"/>
      <c r="BH887" s="36"/>
      <c r="BI887" s="36"/>
      <c r="BJ887" s="36"/>
      <c r="BK887" s="36"/>
      <c r="BL887" s="36"/>
      <c r="BM887" s="37"/>
      <c r="BN887" s="37"/>
    </row>
    <row r="888" spans="1:66" ht="11.25" customHeight="1">
      <c r="A888" s="1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7"/>
      <c r="AG888" s="37"/>
      <c r="AH888" s="37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  <c r="BC888" s="36"/>
      <c r="BD888" s="36"/>
      <c r="BE888" s="36"/>
      <c r="BF888" s="36"/>
      <c r="BG888" s="36"/>
      <c r="BH888" s="36"/>
      <c r="BI888" s="36"/>
      <c r="BJ888" s="36"/>
      <c r="BK888" s="36"/>
      <c r="BL888" s="36"/>
      <c r="BM888" s="37"/>
      <c r="BN888" s="37"/>
    </row>
    <row r="889" spans="1:66" ht="11.25" customHeight="1">
      <c r="A889" s="1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7"/>
      <c r="AG889" s="37"/>
      <c r="AH889" s="37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36"/>
      <c r="BB889" s="36"/>
      <c r="BC889" s="36"/>
      <c r="BD889" s="36"/>
      <c r="BE889" s="36"/>
      <c r="BF889" s="36"/>
      <c r="BG889" s="36"/>
      <c r="BH889" s="36"/>
      <c r="BI889" s="36"/>
      <c r="BJ889" s="36"/>
      <c r="BK889" s="36"/>
      <c r="BL889" s="36"/>
      <c r="BM889" s="37"/>
      <c r="BN889" s="37"/>
    </row>
    <row r="890" spans="1:66" ht="11.25" customHeight="1">
      <c r="A890" s="1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7"/>
      <c r="AG890" s="37"/>
      <c r="AH890" s="37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  <c r="BC890" s="36"/>
      <c r="BD890" s="36"/>
      <c r="BE890" s="36"/>
      <c r="BF890" s="36"/>
      <c r="BG890" s="36"/>
      <c r="BH890" s="36"/>
      <c r="BI890" s="36"/>
      <c r="BJ890" s="36"/>
      <c r="BK890" s="36"/>
      <c r="BL890" s="36"/>
      <c r="BM890" s="37"/>
      <c r="BN890" s="37"/>
    </row>
    <row r="891" spans="1:66" ht="11.25" customHeight="1">
      <c r="A891" s="1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7"/>
      <c r="AG891" s="37"/>
      <c r="AH891" s="37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36"/>
      <c r="BB891" s="36"/>
      <c r="BC891" s="36"/>
      <c r="BD891" s="36"/>
      <c r="BE891" s="36"/>
      <c r="BF891" s="36"/>
      <c r="BG891" s="36"/>
      <c r="BH891" s="36"/>
      <c r="BI891" s="36"/>
      <c r="BJ891" s="36"/>
      <c r="BK891" s="36"/>
      <c r="BL891" s="36"/>
      <c r="BM891" s="37"/>
      <c r="BN891" s="37"/>
    </row>
    <row r="892" spans="1:66" ht="11.25" customHeight="1">
      <c r="A892" s="1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7"/>
      <c r="AG892" s="37"/>
      <c r="AH892" s="37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  <c r="BC892" s="36"/>
      <c r="BD892" s="36"/>
      <c r="BE892" s="36"/>
      <c r="BF892" s="36"/>
      <c r="BG892" s="36"/>
      <c r="BH892" s="36"/>
      <c r="BI892" s="36"/>
      <c r="BJ892" s="36"/>
      <c r="BK892" s="36"/>
      <c r="BL892" s="36"/>
      <c r="BM892" s="37"/>
      <c r="BN892" s="37"/>
    </row>
    <row r="893" spans="1:66" ht="11.25" customHeight="1">
      <c r="A893" s="1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7"/>
      <c r="AG893" s="37"/>
      <c r="AH893" s="37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36"/>
      <c r="BB893" s="36"/>
      <c r="BC893" s="36"/>
      <c r="BD893" s="36"/>
      <c r="BE893" s="36"/>
      <c r="BF893" s="36"/>
      <c r="BG893" s="36"/>
      <c r="BH893" s="36"/>
      <c r="BI893" s="36"/>
      <c r="BJ893" s="36"/>
      <c r="BK893" s="36"/>
      <c r="BL893" s="36"/>
      <c r="BM893" s="37"/>
      <c r="BN893" s="37"/>
    </row>
    <row r="894" spans="1:66" ht="11.25" customHeight="1">
      <c r="A894" s="1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7"/>
      <c r="AG894" s="37"/>
      <c r="AH894" s="37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36"/>
      <c r="BD894" s="36"/>
      <c r="BE894" s="36"/>
      <c r="BF894" s="36"/>
      <c r="BG894" s="36"/>
      <c r="BH894" s="36"/>
      <c r="BI894" s="36"/>
      <c r="BJ894" s="36"/>
      <c r="BK894" s="36"/>
      <c r="BL894" s="36"/>
      <c r="BM894" s="37"/>
      <c r="BN894" s="37"/>
    </row>
    <row r="895" spans="1:66" ht="11.25" customHeight="1">
      <c r="A895" s="1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7"/>
      <c r="AG895" s="37"/>
      <c r="AH895" s="37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36"/>
      <c r="BB895" s="36"/>
      <c r="BC895" s="36"/>
      <c r="BD895" s="36"/>
      <c r="BE895" s="36"/>
      <c r="BF895" s="36"/>
      <c r="BG895" s="36"/>
      <c r="BH895" s="36"/>
      <c r="BI895" s="36"/>
      <c r="BJ895" s="36"/>
      <c r="BK895" s="36"/>
      <c r="BL895" s="36"/>
      <c r="BM895" s="37"/>
      <c r="BN895" s="37"/>
    </row>
    <row r="896" spans="1:66" ht="11.25" customHeight="1">
      <c r="A896" s="1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7"/>
      <c r="AG896" s="37"/>
      <c r="AH896" s="37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  <c r="BC896" s="36"/>
      <c r="BD896" s="36"/>
      <c r="BE896" s="36"/>
      <c r="BF896" s="36"/>
      <c r="BG896" s="36"/>
      <c r="BH896" s="36"/>
      <c r="BI896" s="36"/>
      <c r="BJ896" s="36"/>
      <c r="BK896" s="36"/>
      <c r="BL896" s="36"/>
      <c r="BM896" s="37"/>
      <c r="BN896" s="37"/>
    </row>
    <row r="897" spans="1:66" ht="11.25" customHeight="1">
      <c r="A897" s="1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7"/>
      <c r="AG897" s="37"/>
      <c r="AH897" s="37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36"/>
      <c r="BB897" s="36"/>
      <c r="BC897" s="36"/>
      <c r="BD897" s="36"/>
      <c r="BE897" s="36"/>
      <c r="BF897" s="36"/>
      <c r="BG897" s="36"/>
      <c r="BH897" s="36"/>
      <c r="BI897" s="36"/>
      <c r="BJ897" s="36"/>
      <c r="BK897" s="36"/>
      <c r="BL897" s="36"/>
      <c r="BM897" s="37"/>
      <c r="BN897" s="37"/>
    </row>
    <row r="898" spans="1:66" ht="11.25" customHeight="1">
      <c r="A898" s="1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7"/>
      <c r="AG898" s="37"/>
      <c r="AH898" s="37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36"/>
      <c r="BB898" s="36"/>
      <c r="BC898" s="36"/>
      <c r="BD898" s="36"/>
      <c r="BE898" s="36"/>
      <c r="BF898" s="36"/>
      <c r="BG898" s="36"/>
      <c r="BH898" s="36"/>
      <c r="BI898" s="36"/>
      <c r="BJ898" s="36"/>
      <c r="BK898" s="36"/>
      <c r="BL898" s="36"/>
      <c r="BM898" s="37"/>
      <c r="BN898" s="37"/>
    </row>
    <row r="899" spans="1:66" ht="11.25" customHeight="1">
      <c r="A899" s="1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7"/>
      <c r="AG899" s="37"/>
      <c r="AH899" s="37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36"/>
      <c r="BB899" s="36"/>
      <c r="BC899" s="36"/>
      <c r="BD899" s="36"/>
      <c r="BE899" s="36"/>
      <c r="BF899" s="36"/>
      <c r="BG899" s="36"/>
      <c r="BH899" s="36"/>
      <c r="BI899" s="36"/>
      <c r="BJ899" s="36"/>
      <c r="BK899" s="36"/>
      <c r="BL899" s="36"/>
      <c r="BM899" s="37"/>
      <c r="BN899" s="37"/>
    </row>
    <row r="900" spans="1:66" ht="11.25" customHeight="1">
      <c r="A900" s="1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7"/>
      <c r="AG900" s="37"/>
      <c r="AH900" s="37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36"/>
      <c r="BD900" s="36"/>
      <c r="BE900" s="36"/>
      <c r="BF900" s="36"/>
      <c r="BG900" s="36"/>
      <c r="BH900" s="36"/>
      <c r="BI900" s="36"/>
      <c r="BJ900" s="36"/>
      <c r="BK900" s="36"/>
      <c r="BL900" s="36"/>
      <c r="BM900" s="37"/>
      <c r="BN900" s="37"/>
    </row>
    <row r="901" spans="1:66" ht="11.25" customHeight="1">
      <c r="A901" s="1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7"/>
      <c r="AG901" s="37"/>
      <c r="AH901" s="37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36"/>
      <c r="BB901" s="36"/>
      <c r="BC901" s="36"/>
      <c r="BD901" s="36"/>
      <c r="BE901" s="36"/>
      <c r="BF901" s="36"/>
      <c r="BG901" s="36"/>
      <c r="BH901" s="36"/>
      <c r="BI901" s="36"/>
      <c r="BJ901" s="36"/>
      <c r="BK901" s="36"/>
      <c r="BL901" s="36"/>
      <c r="BM901" s="37"/>
      <c r="BN901" s="37"/>
    </row>
    <row r="902" spans="1:66" ht="11.25" customHeight="1">
      <c r="A902" s="1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7"/>
      <c r="AG902" s="37"/>
      <c r="AH902" s="37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36"/>
      <c r="BD902" s="36"/>
      <c r="BE902" s="36"/>
      <c r="BF902" s="36"/>
      <c r="BG902" s="36"/>
      <c r="BH902" s="36"/>
      <c r="BI902" s="36"/>
      <c r="BJ902" s="36"/>
      <c r="BK902" s="36"/>
      <c r="BL902" s="36"/>
      <c r="BM902" s="37"/>
      <c r="BN902" s="37"/>
    </row>
    <row r="903" spans="1:66" ht="11.25" customHeight="1">
      <c r="A903" s="1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7"/>
      <c r="AG903" s="37"/>
      <c r="AH903" s="37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36"/>
      <c r="BB903" s="36"/>
      <c r="BC903" s="36"/>
      <c r="BD903" s="36"/>
      <c r="BE903" s="36"/>
      <c r="BF903" s="36"/>
      <c r="BG903" s="36"/>
      <c r="BH903" s="36"/>
      <c r="BI903" s="36"/>
      <c r="BJ903" s="36"/>
      <c r="BK903" s="36"/>
      <c r="BL903" s="36"/>
      <c r="BM903" s="37"/>
      <c r="BN903" s="37"/>
    </row>
    <row r="904" spans="1:66" ht="11.25" customHeight="1">
      <c r="A904" s="1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7"/>
      <c r="AG904" s="37"/>
      <c r="AH904" s="37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36"/>
      <c r="BB904" s="36"/>
      <c r="BC904" s="36"/>
      <c r="BD904" s="36"/>
      <c r="BE904" s="36"/>
      <c r="BF904" s="36"/>
      <c r="BG904" s="36"/>
      <c r="BH904" s="36"/>
      <c r="BI904" s="36"/>
      <c r="BJ904" s="36"/>
      <c r="BK904" s="36"/>
      <c r="BL904" s="36"/>
      <c r="BM904" s="37"/>
      <c r="BN904" s="37"/>
    </row>
    <row r="905" spans="1:66" ht="11.25" customHeight="1">
      <c r="A905" s="1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7"/>
      <c r="AG905" s="37"/>
      <c r="AH905" s="37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36"/>
      <c r="BB905" s="36"/>
      <c r="BC905" s="36"/>
      <c r="BD905" s="36"/>
      <c r="BE905" s="36"/>
      <c r="BF905" s="36"/>
      <c r="BG905" s="36"/>
      <c r="BH905" s="36"/>
      <c r="BI905" s="36"/>
      <c r="BJ905" s="36"/>
      <c r="BK905" s="36"/>
      <c r="BL905" s="36"/>
      <c r="BM905" s="37"/>
      <c r="BN905" s="37"/>
    </row>
    <row r="906" spans="1:66" ht="11.25" customHeight="1">
      <c r="A906" s="1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7"/>
      <c r="AG906" s="37"/>
      <c r="AH906" s="37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36"/>
      <c r="BB906" s="36"/>
      <c r="BC906" s="36"/>
      <c r="BD906" s="36"/>
      <c r="BE906" s="36"/>
      <c r="BF906" s="36"/>
      <c r="BG906" s="36"/>
      <c r="BH906" s="36"/>
      <c r="BI906" s="36"/>
      <c r="BJ906" s="36"/>
      <c r="BK906" s="36"/>
      <c r="BL906" s="36"/>
      <c r="BM906" s="37"/>
      <c r="BN906" s="37"/>
    </row>
    <row r="907" spans="1:66" ht="11.25" customHeight="1">
      <c r="A907" s="1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7"/>
      <c r="AG907" s="37"/>
      <c r="AH907" s="37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36"/>
      <c r="BB907" s="36"/>
      <c r="BC907" s="36"/>
      <c r="BD907" s="36"/>
      <c r="BE907" s="36"/>
      <c r="BF907" s="36"/>
      <c r="BG907" s="36"/>
      <c r="BH907" s="36"/>
      <c r="BI907" s="36"/>
      <c r="BJ907" s="36"/>
      <c r="BK907" s="36"/>
      <c r="BL907" s="36"/>
      <c r="BM907" s="37"/>
      <c r="BN907" s="37"/>
    </row>
    <row r="908" spans="1:66" ht="11.25" customHeight="1">
      <c r="A908" s="1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7"/>
      <c r="AG908" s="37"/>
      <c r="AH908" s="37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36"/>
      <c r="BB908" s="36"/>
      <c r="BC908" s="36"/>
      <c r="BD908" s="36"/>
      <c r="BE908" s="36"/>
      <c r="BF908" s="36"/>
      <c r="BG908" s="36"/>
      <c r="BH908" s="36"/>
      <c r="BI908" s="36"/>
      <c r="BJ908" s="36"/>
      <c r="BK908" s="36"/>
      <c r="BL908" s="36"/>
      <c r="BM908" s="37"/>
      <c r="BN908" s="37"/>
    </row>
    <row r="909" spans="1:66" ht="11.25" customHeight="1">
      <c r="A909" s="1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7"/>
      <c r="AG909" s="37"/>
      <c r="AH909" s="37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36"/>
      <c r="BB909" s="36"/>
      <c r="BC909" s="36"/>
      <c r="BD909" s="36"/>
      <c r="BE909" s="36"/>
      <c r="BF909" s="36"/>
      <c r="BG909" s="36"/>
      <c r="BH909" s="36"/>
      <c r="BI909" s="36"/>
      <c r="BJ909" s="36"/>
      <c r="BK909" s="36"/>
      <c r="BL909" s="36"/>
      <c r="BM909" s="37"/>
      <c r="BN909" s="37"/>
    </row>
    <row r="910" spans="1:66" ht="11.25" customHeight="1">
      <c r="A910" s="1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7"/>
      <c r="AG910" s="37"/>
      <c r="AH910" s="37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36"/>
      <c r="BB910" s="36"/>
      <c r="BC910" s="36"/>
      <c r="BD910" s="36"/>
      <c r="BE910" s="36"/>
      <c r="BF910" s="36"/>
      <c r="BG910" s="36"/>
      <c r="BH910" s="36"/>
      <c r="BI910" s="36"/>
      <c r="BJ910" s="36"/>
      <c r="BK910" s="36"/>
      <c r="BL910" s="36"/>
      <c r="BM910" s="37"/>
      <c r="BN910" s="37"/>
    </row>
    <row r="911" spans="1:66" ht="11.25" customHeight="1">
      <c r="A911" s="1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7"/>
      <c r="AG911" s="37"/>
      <c r="AH911" s="37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36"/>
      <c r="BB911" s="36"/>
      <c r="BC911" s="36"/>
      <c r="BD911" s="36"/>
      <c r="BE911" s="36"/>
      <c r="BF911" s="36"/>
      <c r="BG911" s="36"/>
      <c r="BH911" s="36"/>
      <c r="BI911" s="36"/>
      <c r="BJ911" s="36"/>
      <c r="BK911" s="36"/>
      <c r="BL911" s="36"/>
      <c r="BM911" s="37"/>
      <c r="BN911" s="37"/>
    </row>
    <row r="912" spans="1:66" ht="11.25" customHeight="1">
      <c r="A912" s="1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7"/>
      <c r="AG912" s="37"/>
      <c r="AH912" s="37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36"/>
      <c r="BB912" s="36"/>
      <c r="BC912" s="36"/>
      <c r="BD912" s="36"/>
      <c r="BE912" s="36"/>
      <c r="BF912" s="36"/>
      <c r="BG912" s="36"/>
      <c r="BH912" s="36"/>
      <c r="BI912" s="36"/>
      <c r="BJ912" s="36"/>
      <c r="BK912" s="36"/>
      <c r="BL912" s="36"/>
      <c r="BM912" s="37"/>
      <c r="BN912" s="37"/>
    </row>
    <row r="913" spans="1:66" ht="11.25" customHeight="1">
      <c r="A913" s="1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7"/>
      <c r="AG913" s="37"/>
      <c r="AH913" s="37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36"/>
      <c r="BB913" s="36"/>
      <c r="BC913" s="36"/>
      <c r="BD913" s="36"/>
      <c r="BE913" s="36"/>
      <c r="BF913" s="36"/>
      <c r="BG913" s="36"/>
      <c r="BH913" s="36"/>
      <c r="BI913" s="36"/>
      <c r="BJ913" s="36"/>
      <c r="BK913" s="36"/>
      <c r="BL913" s="36"/>
      <c r="BM913" s="37"/>
      <c r="BN913" s="37"/>
    </row>
    <row r="914" spans="1:66" ht="11.25" customHeight="1">
      <c r="A914" s="1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7"/>
      <c r="AG914" s="37"/>
      <c r="AH914" s="37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36"/>
      <c r="BB914" s="36"/>
      <c r="BC914" s="36"/>
      <c r="BD914" s="36"/>
      <c r="BE914" s="36"/>
      <c r="BF914" s="36"/>
      <c r="BG914" s="36"/>
      <c r="BH914" s="36"/>
      <c r="BI914" s="36"/>
      <c r="BJ914" s="36"/>
      <c r="BK914" s="36"/>
      <c r="BL914" s="36"/>
      <c r="BM914" s="37"/>
      <c r="BN914" s="37"/>
    </row>
    <row r="915" spans="1:66" ht="11.25" customHeight="1">
      <c r="A915" s="1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7"/>
      <c r="AG915" s="37"/>
      <c r="AH915" s="37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36"/>
      <c r="BB915" s="36"/>
      <c r="BC915" s="36"/>
      <c r="BD915" s="36"/>
      <c r="BE915" s="36"/>
      <c r="BF915" s="36"/>
      <c r="BG915" s="36"/>
      <c r="BH915" s="36"/>
      <c r="BI915" s="36"/>
      <c r="BJ915" s="36"/>
      <c r="BK915" s="36"/>
      <c r="BL915" s="36"/>
      <c r="BM915" s="37"/>
      <c r="BN915" s="37"/>
    </row>
    <row r="916" spans="1:66" ht="11.25" customHeight="1">
      <c r="A916" s="1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7"/>
      <c r="AG916" s="37"/>
      <c r="AH916" s="37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36"/>
      <c r="BB916" s="36"/>
      <c r="BC916" s="36"/>
      <c r="BD916" s="36"/>
      <c r="BE916" s="36"/>
      <c r="BF916" s="36"/>
      <c r="BG916" s="36"/>
      <c r="BH916" s="36"/>
      <c r="BI916" s="36"/>
      <c r="BJ916" s="36"/>
      <c r="BK916" s="36"/>
      <c r="BL916" s="36"/>
      <c r="BM916" s="37"/>
      <c r="BN916" s="37"/>
    </row>
    <row r="917" spans="1:66" ht="11.25" customHeight="1">
      <c r="A917" s="1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7"/>
      <c r="AG917" s="37"/>
      <c r="AH917" s="37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36"/>
      <c r="BB917" s="36"/>
      <c r="BC917" s="36"/>
      <c r="BD917" s="36"/>
      <c r="BE917" s="36"/>
      <c r="BF917" s="36"/>
      <c r="BG917" s="36"/>
      <c r="BH917" s="36"/>
      <c r="BI917" s="36"/>
      <c r="BJ917" s="36"/>
      <c r="BK917" s="36"/>
      <c r="BL917" s="36"/>
      <c r="BM917" s="37"/>
      <c r="BN917" s="37"/>
    </row>
    <row r="918" spans="1:66" ht="11.25" customHeight="1">
      <c r="A918" s="1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7"/>
      <c r="AG918" s="37"/>
      <c r="AH918" s="37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36"/>
      <c r="BB918" s="36"/>
      <c r="BC918" s="36"/>
      <c r="BD918" s="36"/>
      <c r="BE918" s="36"/>
      <c r="BF918" s="36"/>
      <c r="BG918" s="36"/>
      <c r="BH918" s="36"/>
      <c r="BI918" s="36"/>
      <c r="BJ918" s="36"/>
      <c r="BK918" s="36"/>
      <c r="BL918" s="36"/>
      <c r="BM918" s="37"/>
      <c r="BN918" s="37"/>
    </row>
    <row r="919" spans="1:66" ht="11.25" customHeight="1">
      <c r="A919" s="1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7"/>
      <c r="AG919" s="37"/>
      <c r="AH919" s="37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36"/>
      <c r="BB919" s="36"/>
      <c r="BC919" s="36"/>
      <c r="BD919" s="36"/>
      <c r="BE919" s="36"/>
      <c r="BF919" s="36"/>
      <c r="BG919" s="36"/>
      <c r="BH919" s="36"/>
      <c r="BI919" s="36"/>
      <c r="BJ919" s="36"/>
      <c r="BK919" s="36"/>
      <c r="BL919" s="36"/>
      <c r="BM919" s="37"/>
      <c r="BN919" s="37"/>
    </row>
    <row r="920" spans="1:66" ht="11.25" customHeight="1">
      <c r="A920" s="1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7"/>
      <c r="AG920" s="37"/>
      <c r="AH920" s="37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36"/>
      <c r="BB920" s="36"/>
      <c r="BC920" s="36"/>
      <c r="BD920" s="36"/>
      <c r="BE920" s="36"/>
      <c r="BF920" s="36"/>
      <c r="BG920" s="36"/>
      <c r="BH920" s="36"/>
      <c r="BI920" s="36"/>
      <c r="BJ920" s="36"/>
      <c r="BK920" s="36"/>
      <c r="BL920" s="36"/>
      <c r="BM920" s="37"/>
      <c r="BN920" s="37"/>
    </row>
    <row r="921" spans="1:66" ht="11.25" customHeight="1">
      <c r="A921" s="1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7"/>
      <c r="AG921" s="37"/>
      <c r="AH921" s="37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36"/>
      <c r="BB921" s="36"/>
      <c r="BC921" s="36"/>
      <c r="BD921" s="36"/>
      <c r="BE921" s="36"/>
      <c r="BF921" s="36"/>
      <c r="BG921" s="36"/>
      <c r="BH921" s="36"/>
      <c r="BI921" s="36"/>
      <c r="BJ921" s="36"/>
      <c r="BK921" s="36"/>
      <c r="BL921" s="36"/>
      <c r="BM921" s="37"/>
      <c r="BN921" s="37"/>
    </row>
    <row r="922" spans="1:66" ht="11.25" customHeight="1">
      <c r="A922" s="1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7"/>
      <c r="AG922" s="37"/>
      <c r="AH922" s="37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36"/>
      <c r="BB922" s="36"/>
      <c r="BC922" s="36"/>
      <c r="BD922" s="36"/>
      <c r="BE922" s="36"/>
      <c r="BF922" s="36"/>
      <c r="BG922" s="36"/>
      <c r="BH922" s="36"/>
      <c r="BI922" s="36"/>
      <c r="BJ922" s="36"/>
      <c r="BK922" s="36"/>
      <c r="BL922" s="36"/>
      <c r="BM922" s="37"/>
      <c r="BN922" s="37"/>
    </row>
    <row r="923" spans="1:66" ht="11.25" customHeight="1">
      <c r="A923" s="1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7"/>
      <c r="AG923" s="37"/>
      <c r="AH923" s="37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  <c r="BC923" s="36"/>
      <c r="BD923" s="36"/>
      <c r="BE923" s="36"/>
      <c r="BF923" s="36"/>
      <c r="BG923" s="36"/>
      <c r="BH923" s="36"/>
      <c r="BI923" s="36"/>
      <c r="BJ923" s="36"/>
      <c r="BK923" s="36"/>
      <c r="BL923" s="36"/>
      <c r="BM923" s="37"/>
      <c r="BN923" s="37"/>
    </row>
    <row r="924" spans="1:66" ht="11.25" customHeight="1">
      <c r="A924" s="1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7"/>
      <c r="AG924" s="37"/>
      <c r="AH924" s="37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36"/>
      <c r="BD924" s="36"/>
      <c r="BE924" s="36"/>
      <c r="BF924" s="36"/>
      <c r="BG924" s="36"/>
      <c r="BH924" s="36"/>
      <c r="BI924" s="36"/>
      <c r="BJ924" s="36"/>
      <c r="BK924" s="36"/>
      <c r="BL924" s="36"/>
      <c r="BM924" s="37"/>
      <c r="BN924" s="37"/>
    </row>
    <row r="925" spans="1:66" ht="11.25" customHeight="1">
      <c r="A925" s="1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7"/>
      <c r="AG925" s="37"/>
      <c r="AH925" s="37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  <c r="BC925" s="36"/>
      <c r="BD925" s="36"/>
      <c r="BE925" s="36"/>
      <c r="BF925" s="36"/>
      <c r="BG925" s="36"/>
      <c r="BH925" s="36"/>
      <c r="BI925" s="36"/>
      <c r="BJ925" s="36"/>
      <c r="BK925" s="36"/>
      <c r="BL925" s="36"/>
      <c r="BM925" s="37"/>
      <c r="BN925" s="37"/>
    </row>
    <row r="926" spans="1:66" ht="11.25" customHeight="1">
      <c r="A926" s="1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7"/>
      <c r="AG926" s="37"/>
      <c r="AH926" s="37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7"/>
      <c r="BN926" s="37"/>
    </row>
    <row r="927" spans="1:66" ht="11.25" customHeight="1">
      <c r="A927" s="1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7"/>
      <c r="AG927" s="37"/>
      <c r="AH927" s="37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36"/>
      <c r="BB927" s="36"/>
      <c r="BC927" s="36"/>
      <c r="BD927" s="36"/>
      <c r="BE927" s="36"/>
      <c r="BF927" s="36"/>
      <c r="BG927" s="36"/>
      <c r="BH927" s="36"/>
      <c r="BI927" s="36"/>
      <c r="BJ927" s="36"/>
      <c r="BK927" s="36"/>
      <c r="BL927" s="36"/>
      <c r="BM927" s="37"/>
      <c r="BN927" s="37"/>
    </row>
    <row r="928" spans="1:66" ht="11.25" customHeight="1">
      <c r="A928" s="1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7"/>
      <c r="AG928" s="37"/>
      <c r="AH928" s="37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36"/>
      <c r="BB928" s="36"/>
      <c r="BC928" s="36"/>
      <c r="BD928" s="36"/>
      <c r="BE928" s="36"/>
      <c r="BF928" s="36"/>
      <c r="BG928" s="36"/>
      <c r="BH928" s="36"/>
      <c r="BI928" s="36"/>
      <c r="BJ928" s="36"/>
      <c r="BK928" s="36"/>
      <c r="BL928" s="36"/>
      <c r="BM928" s="37"/>
      <c r="BN928" s="37"/>
    </row>
    <row r="929" spans="1:66" ht="11.25" customHeight="1">
      <c r="A929" s="1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7"/>
      <c r="AG929" s="37"/>
      <c r="AH929" s="37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36"/>
      <c r="BB929" s="36"/>
      <c r="BC929" s="36"/>
      <c r="BD929" s="36"/>
      <c r="BE929" s="36"/>
      <c r="BF929" s="36"/>
      <c r="BG929" s="36"/>
      <c r="BH929" s="36"/>
      <c r="BI929" s="36"/>
      <c r="BJ929" s="36"/>
      <c r="BK929" s="36"/>
      <c r="BL929" s="36"/>
      <c r="BM929" s="37"/>
      <c r="BN929" s="37"/>
    </row>
    <row r="930" spans="1:66" ht="11.25" customHeight="1">
      <c r="A930" s="1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7"/>
      <c r="AG930" s="37"/>
      <c r="AH930" s="37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36"/>
      <c r="BB930" s="36"/>
      <c r="BC930" s="36"/>
      <c r="BD930" s="36"/>
      <c r="BE930" s="36"/>
      <c r="BF930" s="36"/>
      <c r="BG930" s="36"/>
      <c r="BH930" s="36"/>
      <c r="BI930" s="36"/>
      <c r="BJ930" s="36"/>
      <c r="BK930" s="36"/>
      <c r="BL930" s="36"/>
      <c r="BM930" s="37"/>
      <c r="BN930" s="37"/>
    </row>
    <row r="931" spans="1:66" ht="11.25" customHeight="1">
      <c r="A931" s="1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7"/>
      <c r="AG931" s="37"/>
      <c r="AH931" s="37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36"/>
      <c r="BB931" s="36"/>
      <c r="BC931" s="36"/>
      <c r="BD931" s="36"/>
      <c r="BE931" s="36"/>
      <c r="BF931" s="36"/>
      <c r="BG931" s="36"/>
      <c r="BH931" s="36"/>
      <c r="BI931" s="36"/>
      <c r="BJ931" s="36"/>
      <c r="BK931" s="36"/>
      <c r="BL931" s="36"/>
      <c r="BM931" s="37"/>
      <c r="BN931" s="37"/>
    </row>
    <row r="932" spans="1:66" ht="11.25" customHeight="1">
      <c r="A932" s="1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7"/>
      <c r="AG932" s="37"/>
      <c r="AH932" s="37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36"/>
      <c r="BB932" s="36"/>
      <c r="BC932" s="36"/>
      <c r="BD932" s="36"/>
      <c r="BE932" s="36"/>
      <c r="BF932" s="36"/>
      <c r="BG932" s="36"/>
      <c r="BH932" s="36"/>
      <c r="BI932" s="36"/>
      <c r="BJ932" s="36"/>
      <c r="BK932" s="36"/>
      <c r="BL932" s="36"/>
      <c r="BM932" s="37"/>
      <c r="BN932" s="37"/>
    </row>
    <row r="933" spans="1:66" ht="11.25" customHeight="1">
      <c r="A933" s="1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7"/>
      <c r="AG933" s="37"/>
      <c r="AH933" s="37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36"/>
      <c r="BB933" s="36"/>
      <c r="BC933" s="36"/>
      <c r="BD933" s="36"/>
      <c r="BE933" s="36"/>
      <c r="BF933" s="36"/>
      <c r="BG933" s="36"/>
      <c r="BH933" s="36"/>
      <c r="BI933" s="36"/>
      <c r="BJ933" s="36"/>
      <c r="BK933" s="36"/>
      <c r="BL933" s="36"/>
      <c r="BM933" s="37"/>
      <c r="BN933" s="37"/>
    </row>
    <row r="934" spans="1:66" ht="11.25" customHeight="1">
      <c r="A934" s="1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7"/>
      <c r="AG934" s="37"/>
      <c r="AH934" s="37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36"/>
      <c r="BB934" s="36"/>
      <c r="BC934" s="36"/>
      <c r="BD934" s="36"/>
      <c r="BE934" s="36"/>
      <c r="BF934" s="36"/>
      <c r="BG934" s="36"/>
      <c r="BH934" s="36"/>
      <c r="BI934" s="36"/>
      <c r="BJ934" s="36"/>
      <c r="BK934" s="36"/>
      <c r="BL934" s="36"/>
      <c r="BM934" s="37"/>
      <c r="BN934" s="37"/>
    </row>
    <row r="935" spans="1:66" ht="11.25" customHeight="1">
      <c r="A935" s="1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7"/>
      <c r="AG935" s="37"/>
      <c r="AH935" s="37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36"/>
      <c r="BB935" s="36"/>
      <c r="BC935" s="36"/>
      <c r="BD935" s="36"/>
      <c r="BE935" s="36"/>
      <c r="BF935" s="36"/>
      <c r="BG935" s="36"/>
      <c r="BH935" s="36"/>
      <c r="BI935" s="36"/>
      <c r="BJ935" s="36"/>
      <c r="BK935" s="36"/>
      <c r="BL935" s="36"/>
      <c r="BM935" s="37"/>
      <c r="BN935" s="37"/>
    </row>
    <row r="936" spans="1:66" ht="11.25" customHeight="1">
      <c r="A936" s="1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7"/>
      <c r="AG936" s="37"/>
      <c r="AH936" s="37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36"/>
      <c r="BB936" s="36"/>
      <c r="BC936" s="36"/>
      <c r="BD936" s="36"/>
      <c r="BE936" s="36"/>
      <c r="BF936" s="36"/>
      <c r="BG936" s="36"/>
      <c r="BH936" s="36"/>
      <c r="BI936" s="36"/>
      <c r="BJ936" s="36"/>
      <c r="BK936" s="36"/>
      <c r="BL936" s="36"/>
      <c r="BM936" s="37"/>
      <c r="BN936" s="37"/>
    </row>
    <row r="937" spans="1:66" ht="11.25" customHeight="1">
      <c r="A937" s="1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7"/>
      <c r="AG937" s="37"/>
      <c r="AH937" s="37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36"/>
      <c r="BB937" s="36"/>
      <c r="BC937" s="36"/>
      <c r="BD937" s="36"/>
      <c r="BE937" s="36"/>
      <c r="BF937" s="36"/>
      <c r="BG937" s="36"/>
      <c r="BH937" s="36"/>
      <c r="BI937" s="36"/>
      <c r="BJ937" s="36"/>
      <c r="BK937" s="36"/>
      <c r="BL937" s="36"/>
      <c r="BM937" s="37"/>
      <c r="BN937" s="37"/>
    </row>
    <row r="938" spans="1:66" ht="11.25" customHeight="1">
      <c r="A938" s="1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7"/>
      <c r="AG938" s="37"/>
      <c r="AH938" s="37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36"/>
      <c r="BB938" s="36"/>
      <c r="BC938" s="36"/>
      <c r="BD938" s="36"/>
      <c r="BE938" s="36"/>
      <c r="BF938" s="36"/>
      <c r="BG938" s="36"/>
      <c r="BH938" s="36"/>
      <c r="BI938" s="36"/>
      <c r="BJ938" s="36"/>
      <c r="BK938" s="36"/>
      <c r="BL938" s="36"/>
      <c r="BM938" s="37"/>
      <c r="BN938" s="37"/>
    </row>
    <row r="939" spans="1:66" ht="11.25" customHeight="1">
      <c r="A939" s="1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7"/>
      <c r="AG939" s="37"/>
      <c r="AH939" s="37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36"/>
      <c r="BB939" s="36"/>
      <c r="BC939" s="36"/>
      <c r="BD939" s="36"/>
      <c r="BE939" s="36"/>
      <c r="BF939" s="36"/>
      <c r="BG939" s="36"/>
      <c r="BH939" s="36"/>
      <c r="BI939" s="36"/>
      <c r="BJ939" s="36"/>
      <c r="BK939" s="36"/>
      <c r="BL939" s="36"/>
      <c r="BM939" s="37"/>
      <c r="BN939" s="37"/>
    </row>
    <row r="940" spans="1:66" ht="11.25" customHeight="1">
      <c r="A940" s="1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7"/>
      <c r="AG940" s="37"/>
      <c r="AH940" s="37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36"/>
      <c r="BB940" s="36"/>
      <c r="BC940" s="36"/>
      <c r="BD940" s="36"/>
      <c r="BE940" s="36"/>
      <c r="BF940" s="36"/>
      <c r="BG940" s="36"/>
      <c r="BH940" s="36"/>
      <c r="BI940" s="36"/>
      <c r="BJ940" s="36"/>
      <c r="BK940" s="36"/>
      <c r="BL940" s="36"/>
      <c r="BM940" s="37"/>
      <c r="BN940" s="37"/>
    </row>
    <row r="941" spans="1:66" ht="11.25" customHeight="1">
      <c r="A941" s="1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7"/>
      <c r="AG941" s="37"/>
      <c r="AH941" s="37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36"/>
      <c r="BB941" s="36"/>
      <c r="BC941" s="36"/>
      <c r="BD941" s="36"/>
      <c r="BE941" s="36"/>
      <c r="BF941" s="36"/>
      <c r="BG941" s="36"/>
      <c r="BH941" s="36"/>
      <c r="BI941" s="36"/>
      <c r="BJ941" s="36"/>
      <c r="BK941" s="36"/>
      <c r="BL941" s="36"/>
      <c r="BM941" s="37"/>
      <c r="BN941" s="37"/>
    </row>
    <row r="942" spans="1:66" ht="11.25" customHeight="1">
      <c r="A942" s="1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7"/>
      <c r="AG942" s="37"/>
      <c r="AH942" s="37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36"/>
      <c r="BB942" s="36"/>
      <c r="BC942" s="36"/>
      <c r="BD942" s="36"/>
      <c r="BE942" s="36"/>
      <c r="BF942" s="36"/>
      <c r="BG942" s="36"/>
      <c r="BH942" s="36"/>
      <c r="BI942" s="36"/>
      <c r="BJ942" s="36"/>
      <c r="BK942" s="36"/>
      <c r="BL942" s="36"/>
      <c r="BM942" s="37"/>
      <c r="BN942" s="37"/>
    </row>
    <row r="943" spans="1:66" ht="11.25" customHeight="1">
      <c r="A943" s="1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7"/>
      <c r="AG943" s="37"/>
      <c r="AH943" s="37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36"/>
      <c r="BB943" s="36"/>
      <c r="BC943" s="36"/>
      <c r="BD943" s="36"/>
      <c r="BE943" s="36"/>
      <c r="BF943" s="36"/>
      <c r="BG943" s="36"/>
      <c r="BH943" s="36"/>
      <c r="BI943" s="36"/>
      <c r="BJ943" s="36"/>
      <c r="BK943" s="36"/>
      <c r="BL943" s="36"/>
      <c r="BM943" s="37"/>
      <c r="BN943" s="37"/>
    </row>
    <row r="944" spans="1:66" ht="11.25" customHeight="1">
      <c r="A944" s="1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7"/>
      <c r="AG944" s="37"/>
      <c r="AH944" s="37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36"/>
      <c r="BB944" s="36"/>
      <c r="BC944" s="36"/>
      <c r="BD944" s="36"/>
      <c r="BE944" s="36"/>
      <c r="BF944" s="36"/>
      <c r="BG944" s="36"/>
      <c r="BH944" s="36"/>
      <c r="BI944" s="36"/>
      <c r="BJ944" s="36"/>
      <c r="BK944" s="36"/>
      <c r="BL944" s="36"/>
      <c r="BM944" s="37"/>
      <c r="BN944" s="37"/>
    </row>
    <row r="945" spans="1:66" ht="11.25" customHeight="1">
      <c r="A945" s="1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7"/>
      <c r="AG945" s="37"/>
      <c r="AH945" s="37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36"/>
      <c r="BB945" s="36"/>
      <c r="BC945" s="36"/>
      <c r="BD945" s="36"/>
      <c r="BE945" s="36"/>
      <c r="BF945" s="36"/>
      <c r="BG945" s="36"/>
      <c r="BH945" s="36"/>
      <c r="BI945" s="36"/>
      <c r="BJ945" s="36"/>
      <c r="BK945" s="36"/>
      <c r="BL945" s="36"/>
      <c r="BM945" s="37"/>
      <c r="BN945" s="37"/>
    </row>
    <row r="946" spans="1:66" ht="11.25" customHeight="1">
      <c r="A946" s="1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7"/>
      <c r="AG946" s="37"/>
      <c r="AH946" s="37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36"/>
      <c r="BB946" s="36"/>
      <c r="BC946" s="36"/>
      <c r="BD946" s="36"/>
      <c r="BE946" s="36"/>
      <c r="BF946" s="36"/>
      <c r="BG946" s="36"/>
      <c r="BH946" s="36"/>
      <c r="BI946" s="36"/>
      <c r="BJ946" s="36"/>
      <c r="BK946" s="36"/>
      <c r="BL946" s="36"/>
      <c r="BM946" s="37"/>
      <c r="BN946" s="37"/>
    </row>
    <row r="947" spans="1:66" ht="11.25" customHeight="1">
      <c r="A947" s="1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7"/>
      <c r="AG947" s="37"/>
      <c r="AH947" s="37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36"/>
      <c r="BB947" s="36"/>
      <c r="BC947" s="36"/>
      <c r="BD947" s="36"/>
      <c r="BE947" s="36"/>
      <c r="BF947" s="36"/>
      <c r="BG947" s="36"/>
      <c r="BH947" s="36"/>
      <c r="BI947" s="36"/>
      <c r="BJ947" s="36"/>
      <c r="BK947" s="36"/>
      <c r="BL947" s="36"/>
      <c r="BM947" s="37"/>
      <c r="BN947" s="37"/>
    </row>
    <row r="948" spans="1:66" ht="11.25" customHeight="1">
      <c r="A948" s="1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7"/>
      <c r="AG948" s="37"/>
      <c r="AH948" s="37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36"/>
      <c r="BB948" s="36"/>
      <c r="BC948" s="36"/>
      <c r="BD948" s="36"/>
      <c r="BE948" s="36"/>
      <c r="BF948" s="36"/>
      <c r="BG948" s="36"/>
      <c r="BH948" s="36"/>
      <c r="BI948" s="36"/>
      <c r="BJ948" s="36"/>
      <c r="BK948" s="36"/>
      <c r="BL948" s="36"/>
      <c r="BM948" s="37"/>
      <c r="BN948" s="37"/>
    </row>
    <row r="949" spans="1:66" ht="11.25" customHeight="1">
      <c r="A949" s="1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7"/>
      <c r="AG949" s="37"/>
      <c r="AH949" s="37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36"/>
      <c r="BB949" s="36"/>
      <c r="BC949" s="36"/>
      <c r="BD949" s="36"/>
      <c r="BE949" s="36"/>
      <c r="BF949" s="36"/>
      <c r="BG949" s="36"/>
      <c r="BH949" s="36"/>
      <c r="BI949" s="36"/>
      <c r="BJ949" s="36"/>
      <c r="BK949" s="36"/>
      <c r="BL949" s="36"/>
      <c r="BM949" s="37"/>
      <c r="BN949" s="37"/>
    </row>
    <row r="950" spans="1:66" ht="11.25" customHeight="1">
      <c r="A950" s="1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7"/>
      <c r="AG950" s="37"/>
      <c r="AH950" s="37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36"/>
      <c r="BB950" s="36"/>
      <c r="BC950" s="36"/>
      <c r="BD950" s="36"/>
      <c r="BE950" s="36"/>
      <c r="BF950" s="36"/>
      <c r="BG950" s="36"/>
      <c r="BH950" s="36"/>
      <c r="BI950" s="36"/>
      <c r="BJ950" s="36"/>
      <c r="BK950" s="36"/>
      <c r="BL950" s="36"/>
      <c r="BM950" s="37"/>
      <c r="BN950" s="37"/>
    </row>
    <row r="951" spans="1:66" ht="11.25" customHeight="1">
      <c r="A951" s="1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7"/>
      <c r="AG951" s="37"/>
      <c r="AH951" s="37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36"/>
      <c r="BB951" s="36"/>
      <c r="BC951" s="36"/>
      <c r="BD951" s="36"/>
      <c r="BE951" s="36"/>
      <c r="BF951" s="36"/>
      <c r="BG951" s="36"/>
      <c r="BH951" s="36"/>
      <c r="BI951" s="36"/>
      <c r="BJ951" s="36"/>
      <c r="BK951" s="36"/>
      <c r="BL951" s="36"/>
      <c r="BM951" s="37"/>
      <c r="BN951" s="37"/>
    </row>
    <row r="952" spans="1:66" ht="11.25" customHeight="1">
      <c r="A952" s="1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7"/>
      <c r="AG952" s="37"/>
      <c r="AH952" s="37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36"/>
      <c r="BB952" s="36"/>
      <c r="BC952" s="36"/>
      <c r="BD952" s="36"/>
      <c r="BE952" s="36"/>
      <c r="BF952" s="36"/>
      <c r="BG952" s="36"/>
      <c r="BH952" s="36"/>
      <c r="BI952" s="36"/>
      <c r="BJ952" s="36"/>
      <c r="BK952" s="36"/>
      <c r="BL952" s="36"/>
      <c r="BM952" s="37"/>
      <c r="BN952" s="37"/>
    </row>
    <row r="953" spans="1:66" ht="11.25" customHeight="1">
      <c r="A953" s="1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7"/>
      <c r="AG953" s="37"/>
      <c r="AH953" s="37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36"/>
      <c r="BB953" s="36"/>
      <c r="BC953" s="36"/>
      <c r="BD953" s="36"/>
      <c r="BE953" s="36"/>
      <c r="BF953" s="36"/>
      <c r="BG953" s="36"/>
      <c r="BH953" s="36"/>
      <c r="BI953" s="36"/>
      <c r="BJ953" s="36"/>
      <c r="BK953" s="36"/>
      <c r="BL953" s="36"/>
      <c r="BM953" s="37"/>
      <c r="BN953" s="37"/>
    </row>
    <row r="954" spans="1:66" ht="11.25" customHeight="1">
      <c r="A954" s="1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7"/>
      <c r="AG954" s="37"/>
      <c r="AH954" s="37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36"/>
      <c r="BB954" s="36"/>
      <c r="BC954" s="36"/>
      <c r="BD954" s="36"/>
      <c r="BE954" s="36"/>
      <c r="BF954" s="36"/>
      <c r="BG954" s="36"/>
      <c r="BH954" s="36"/>
      <c r="BI954" s="36"/>
      <c r="BJ954" s="36"/>
      <c r="BK954" s="36"/>
      <c r="BL954" s="36"/>
      <c r="BM954" s="37"/>
      <c r="BN954" s="37"/>
    </row>
    <row r="955" spans="1:66" ht="11.25" customHeight="1">
      <c r="A955" s="1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7"/>
      <c r="AG955" s="37"/>
      <c r="AH955" s="37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36"/>
      <c r="BB955" s="36"/>
      <c r="BC955" s="36"/>
      <c r="BD955" s="36"/>
      <c r="BE955" s="36"/>
      <c r="BF955" s="36"/>
      <c r="BG955" s="36"/>
      <c r="BH955" s="36"/>
      <c r="BI955" s="36"/>
      <c r="BJ955" s="36"/>
      <c r="BK955" s="36"/>
      <c r="BL955" s="36"/>
      <c r="BM955" s="37"/>
      <c r="BN955" s="37"/>
    </row>
    <row r="956" spans="1:66" ht="11.25" customHeight="1">
      <c r="A956" s="1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7"/>
      <c r="AG956" s="37"/>
      <c r="AH956" s="37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36"/>
      <c r="BB956" s="36"/>
      <c r="BC956" s="36"/>
      <c r="BD956" s="36"/>
      <c r="BE956" s="36"/>
      <c r="BF956" s="36"/>
      <c r="BG956" s="36"/>
      <c r="BH956" s="36"/>
      <c r="BI956" s="36"/>
      <c r="BJ956" s="36"/>
      <c r="BK956" s="36"/>
      <c r="BL956" s="36"/>
      <c r="BM956" s="37"/>
      <c r="BN956" s="37"/>
    </row>
    <row r="957" spans="1:66" ht="11.25" customHeight="1">
      <c r="A957" s="1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7"/>
      <c r="AG957" s="37"/>
      <c r="AH957" s="37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36"/>
      <c r="BB957" s="36"/>
      <c r="BC957" s="36"/>
      <c r="BD957" s="36"/>
      <c r="BE957" s="36"/>
      <c r="BF957" s="36"/>
      <c r="BG957" s="36"/>
      <c r="BH957" s="36"/>
      <c r="BI957" s="36"/>
      <c r="BJ957" s="36"/>
      <c r="BK957" s="36"/>
      <c r="BL957" s="36"/>
      <c r="BM957" s="37"/>
      <c r="BN957" s="37"/>
    </row>
    <row r="958" spans="1:66" ht="11.25" customHeight="1">
      <c r="A958" s="1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7"/>
      <c r="AG958" s="37"/>
      <c r="AH958" s="37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36"/>
      <c r="BB958" s="36"/>
      <c r="BC958" s="36"/>
      <c r="BD958" s="36"/>
      <c r="BE958" s="36"/>
      <c r="BF958" s="36"/>
      <c r="BG958" s="36"/>
      <c r="BH958" s="36"/>
      <c r="BI958" s="36"/>
      <c r="BJ958" s="36"/>
      <c r="BK958" s="36"/>
      <c r="BL958" s="36"/>
      <c r="BM958" s="37"/>
      <c r="BN958" s="37"/>
    </row>
    <row r="959" spans="1:66" ht="11.25" customHeight="1">
      <c r="A959" s="1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7"/>
      <c r="AG959" s="37"/>
      <c r="AH959" s="37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36"/>
      <c r="BB959" s="36"/>
      <c r="BC959" s="36"/>
      <c r="BD959" s="36"/>
      <c r="BE959" s="36"/>
      <c r="BF959" s="36"/>
      <c r="BG959" s="36"/>
      <c r="BH959" s="36"/>
      <c r="BI959" s="36"/>
      <c r="BJ959" s="36"/>
      <c r="BK959" s="36"/>
      <c r="BL959" s="36"/>
      <c r="BM959" s="37"/>
      <c r="BN959" s="37"/>
    </row>
    <row r="960" spans="1:66" ht="11.25" customHeight="1">
      <c r="A960" s="1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7"/>
      <c r="AG960" s="37"/>
      <c r="AH960" s="37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36"/>
      <c r="BB960" s="36"/>
      <c r="BC960" s="36"/>
      <c r="BD960" s="36"/>
      <c r="BE960" s="36"/>
      <c r="BF960" s="36"/>
      <c r="BG960" s="36"/>
      <c r="BH960" s="36"/>
      <c r="BI960" s="36"/>
      <c r="BJ960" s="36"/>
      <c r="BK960" s="36"/>
      <c r="BL960" s="36"/>
      <c r="BM960" s="37"/>
      <c r="BN960" s="37"/>
    </row>
    <row r="961" spans="1:66" ht="11.25" customHeight="1">
      <c r="A961" s="1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7"/>
      <c r="AG961" s="37"/>
      <c r="AH961" s="37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36"/>
      <c r="BB961" s="36"/>
      <c r="BC961" s="36"/>
      <c r="BD961" s="36"/>
      <c r="BE961" s="36"/>
      <c r="BF961" s="36"/>
      <c r="BG961" s="36"/>
      <c r="BH961" s="36"/>
      <c r="BI961" s="36"/>
      <c r="BJ961" s="36"/>
      <c r="BK961" s="36"/>
      <c r="BL961" s="36"/>
      <c r="BM961" s="37"/>
      <c r="BN961" s="37"/>
    </row>
    <row r="962" spans="1:66" ht="11.25" customHeight="1">
      <c r="A962" s="1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7"/>
      <c r="AG962" s="37"/>
      <c r="AH962" s="37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36"/>
      <c r="BB962" s="36"/>
      <c r="BC962" s="36"/>
      <c r="BD962" s="36"/>
      <c r="BE962" s="36"/>
      <c r="BF962" s="36"/>
      <c r="BG962" s="36"/>
      <c r="BH962" s="36"/>
      <c r="BI962" s="36"/>
      <c r="BJ962" s="36"/>
      <c r="BK962" s="36"/>
      <c r="BL962" s="36"/>
      <c r="BM962" s="37"/>
      <c r="BN962" s="37"/>
    </row>
    <row r="963" spans="1:66" ht="11.25" customHeight="1">
      <c r="A963" s="1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7"/>
      <c r="AG963" s="37"/>
      <c r="AH963" s="37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36"/>
      <c r="BB963" s="36"/>
      <c r="BC963" s="36"/>
      <c r="BD963" s="36"/>
      <c r="BE963" s="36"/>
      <c r="BF963" s="36"/>
      <c r="BG963" s="36"/>
      <c r="BH963" s="36"/>
      <c r="BI963" s="36"/>
      <c r="BJ963" s="36"/>
      <c r="BK963" s="36"/>
      <c r="BL963" s="36"/>
      <c r="BM963" s="37"/>
      <c r="BN963" s="37"/>
    </row>
    <row r="964" spans="1:66" ht="11.25" customHeight="1">
      <c r="A964" s="1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7"/>
      <c r="AG964" s="37"/>
      <c r="AH964" s="37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36"/>
      <c r="BB964" s="36"/>
      <c r="BC964" s="36"/>
      <c r="BD964" s="36"/>
      <c r="BE964" s="36"/>
      <c r="BF964" s="36"/>
      <c r="BG964" s="36"/>
      <c r="BH964" s="36"/>
      <c r="BI964" s="36"/>
      <c r="BJ964" s="36"/>
      <c r="BK964" s="36"/>
      <c r="BL964" s="36"/>
      <c r="BM964" s="37"/>
      <c r="BN964" s="37"/>
    </row>
    <row r="965" spans="1:66" ht="11.25" customHeight="1">
      <c r="A965" s="1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7"/>
      <c r="AG965" s="37"/>
      <c r="AH965" s="37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36"/>
      <c r="BB965" s="36"/>
      <c r="BC965" s="36"/>
      <c r="BD965" s="36"/>
      <c r="BE965" s="36"/>
      <c r="BF965" s="36"/>
      <c r="BG965" s="36"/>
      <c r="BH965" s="36"/>
      <c r="BI965" s="36"/>
      <c r="BJ965" s="36"/>
      <c r="BK965" s="36"/>
      <c r="BL965" s="36"/>
      <c r="BM965" s="37"/>
      <c r="BN965" s="37"/>
    </row>
    <row r="966" spans="1:66" ht="11.25" customHeight="1">
      <c r="A966" s="1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7"/>
      <c r="AG966" s="37"/>
      <c r="AH966" s="37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36"/>
      <c r="BB966" s="36"/>
      <c r="BC966" s="36"/>
      <c r="BD966" s="36"/>
      <c r="BE966" s="36"/>
      <c r="BF966" s="36"/>
      <c r="BG966" s="36"/>
      <c r="BH966" s="36"/>
      <c r="BI966" s="36"/>
      <c r="BJ966" s="36"/>
      <c r="BK966" s="36"/>
      <c r="BL966" s="36"/>
      <c r="BM966" s="37"/>
      <c r="BN966" s="37"/>
    </row>
    <row r="967" spans="1:66" ht="11.25" customHeight="1">
      <c r="A967" s="1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7"/>
      <c r="AG967" s="37"/>
      <c r="AH967" s="37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36"/>
      <c r="BB967" s="36"/>
      <c r="BC967" s="36"/>
      <c r="BD967" s="36"/>
      <c r="BE967" s="36"/>
      <c r="BF967" s="36"/>
      <c r="BG967" s="36"/>
      <c r="BH967" s="36"/>
      <c r="BI967" s="36"/>
      <c r="BJ967" s="36"/>
      <c r="BK967" s="36"/>
      <c r="BL967" s="36"/>
      <c r="BM967" s="37"/>
      <c r="BN967" s="37"/>
    </row>
    <row r="968" spans="1:66" ht="11.25" customHeight="1">
      <c r="A968" s="1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7"/>
      <c r="AG968" s="37"/>
      <c r="AH968" s="37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36"/>
      <c r="BB968" s="36"/>
      <c r="BC968" s="36"/>
      <c r="BD968" s="36"/>
      <c r="BE968" s="36"/>
      <c r="BF968" s="36"/>
      <c r="BG968" s="36"/>
      <c r="BH968" s="36"/>
      <c r="BI968" s="36"/>
      <c r="BJ968" s="36"/>
      <c r="BK968" s="36"/>
      <c r="BL968" s="36"/>
      <c r="BM968" s="37"/>
      <c r="BN968" s="37"/>
    </row>
    <row r="969" spans="1:66" ht="11.25" customHeight="1">
      <c r="A969" s="1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7"/>
      <c r="AG969" s="37"/>
      <c r="AH969" s="37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36"/>
      <c r="BB969" s="36"/>
      <c r="BC969" s="36"/>
      <c r="BD969" s="36"/>
      <c r="BE969" s="36"/>
      <c r="BF969" s="36"/>
      <c r="BG969" s="36"/>
      <c r="BH969" s="36"/>
      <c r="BI969" s="36"/>
      <c r="BJ969" s="36"/>
      <c r="BK969" s="36"/>
      <c r="BL969" s="36"/>
      <c r="BM969" s="37"/>
      <c r="BN969" s="37"/>
    </row>
    <row r="970" spans="1:66" ht="11.25" customHeight="1">
      <c r="A970" s="1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7"/>
      <c r="AG970" s="37"/>
      <c r="AH970" s="37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36"/>
      <c r="BB970" s="36"/>
      <c r="BC970" s="36"/>
      <c r="BD970" s="36"/>
      <c r="BE970" s="36"/>
      <c r="BF970" s="36"/>
      <c r="BG970" s="36"/>
      <c r="BH970" s="36"/>
      <c r="BI970" s="36"/>
      <c r="BJ970" s="36"/>
      <c r="BK970" s="36"/>
      <c r="BL970" s="36"/>
      <c r="BM970" s="37"/>
      <c r="BN970" s="37"/>
    </row>
    <row r="971" spans="1:66" ht="11.25" customHeight="1">
      <c r="A971" s="1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7"/>
      <c r="AG971" s="37"/>
      <c r="AH971" s="37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36"/>
      <c r="BB971" s="36"/>
      <c r="BC971" s="36"/>
      <c r="BD971" s="36"/>
      <c r="BE971" s="36"/>
      <c r="BF971" s="36"/>
      <c r="BG971" s="36"/>
      <c r="BH971" s="36"/>
      <c r="BI971" s="36"/>
      <c r="BJ971" s="36"/>
      <c r="BK971" s="36"/>
      <c r="BL971" s="36"/>
      <c r="BM971" s="37"/>
      <c r="BN971" s="37"/>
    </row>
    <row r="972" spans="1:66" ht="11.25" customHeight="1">
      <c r="A972" s="1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7"/>
      <c r="AG972" s="37"/>
      <c r="AH972" s="37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36"/>
      <c r="BB972" s="36"/>
      <c r="BC972" s="36"/>
      <c r="BD972" s="36"/>
      <c r="BE972" s="36"/>
      <c r="BF972" s="36"/>
      <c r="BG972" s="36"/>
      <c r="BH972" s="36"/>
      <c r="BI972" s="36"/>
      <c r="BJ972" s="36"/>
      <c r="BK972" s="36"/>
      <c r="BL972" s="36"/>
      <c r="BM972" s="37"/>
      <c r="BN972" s="37"/>
    </row>
    <row r="973" spans="1:66" ht="11.25" customHeight="1">
      <c r="A973" s="1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7"/>
      <c r="AG973" s="37"/>
      <c r="AH973" s="37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36"/>
      <c r="BB973" s="36"/>
      <c r="BC973" s="36"/>
      <c r="BD973" s="36"/>
      <c r="BE973" s="36"/>
      <c r="BF973" s="36"/>
      <c r="BG973" s="36"/>
      <c r="BH973" s="36"/>
      <c r="BI973" s="36"/>
      <c r="BJ973" s="36"/>
      <c r="BK973" s="36"/>
      <c r="BL973" s="36"/>
      <c r="BM973" s="37"/>
      <c r="BN973" s="37"/>
    </row>
    <row r="974" spans="1:66" ht="11.25" customHeight="1">
      <c r="A974" s="1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7"/>
      <c r="AG974" s="37"/>
      <c r="AH974" s="37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36"/>
      <c r="BB974" s="36"/>
      <c r="BC974" s="36"/>
      <c r="BD974" s="36"/>
      <c r="BE974" s="36"/>
      <c r="BF974" s="36"/>
      <c r="BG974" s="36"/>
      <c r="BH974" s="36"/>
      <c r="BI974" s="36"/>
      <c r="BJ974" s="36"/>
      <c r="BK974" s="36"/>
      <c r="BL974" s="36"/>
      <c r="BM974" s="37"/>
      <c r="BN974" s="37"/>
    </row>
    <row r="975" spans="1:66" ht="11.25" customHeight="1">
      <c r="A975" s="1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7"/>
      <c r="AG975" s="37"/>
      <c r="AH975" s="37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36"/>
      <c r="BB975" s="36"/>
      <c r="BC975" s="36"/>
      <c r="BD975" s="36"/>
      <c r="BE975" s="36"/>
      <c r="BF975" s="36"/>
      <c r="BG975" s="36"/>
      <c r="BH975" s="36"/>
      <c r="BI975" s="36"/>
      <c r="BJ975" s="36"/>
      <c r="BK975" s="36"/>
      <c r="BL975" s="36"/>
      <c r="BM975" s="37"/>
      <c r="BN975" s="37"/>
    </row>
    <row r="976" spans="1:66" ht="11.25" customHeight="1">
      <c r="A976" s="1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7"/>
      <c r="AG976" s="37"/>
      <c r="AH976" s="37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36"/>
      <c r="BB976" s="36"/>
      <c r="BC976" s="36"/>
      <c r="BD976" s="36"/>
      <c r="BE976" s="36"/>
      <c r="BF976" s="36"/>
      <c r="BG976" s="36"/>
      <c r="BH976" s="36"/>
      <c r="BI976" s="36"/>
      <c r="BJ976" s="36"/>
      <c r="BK976" s="36"/>
      <c r="BL976" s="36"/>
      <c r="BM976" s="37"/>
      <c r="BN976" s="37"/>
    </row>
    <row r="977" spans="1:66" ht="11.25" customHeight="1">
      <c r="A977" s="1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7"/>
      <c r="AG977" s="37"/>
      <c r="AH977" s="37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36"/>
      <c r="BB977" s="36"/>
      <c r="BC977" s="36"/>
      <c r="BD977" s="36"/>
      <c r="BE977" s="36"/>
      <c r="BF977" s="36"/>
      <c r="BG977" s="36"/>
      <c r="BH977" s="36"/>
      <c r="BI977" s="36"/>
      <c r="BJ977" s="36"/>
      <c r="BK977" s="36"/>
      <c r="BL977" s="36"/>
      <c r="BM977" s="37"/>
      <c r="BN977" s="37"/>
    </row>
    <row r="978" spans="1:66" ht="11.25" customHeight="1">
      <c r="A978" s="1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7"/>
      <c r="AG978" s="37"/>
      <c r="AH978" s="37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36"/>
      <c r="BB978" s="36"/>
      <c r="BC978" s="36"/>
      <c r="BD978" s="36"/>
      <c r="BE978" s="36"/>
      <c r="BF978" s="36"/>
      <c r="BG978" s="36"/>
      <c r="BH978" s="36"/>
      <c r="BI978" s="36"/>
      <c r="BJ978" s="36"/>
      <c r="BK978" s="36"/>
      <c r="BL978" s="36"/>
      <c r="BM978" s="37"/>
      <c r="BN978" s="37"/>
    </row>
    <row r="979" spans="1:66" ht="11.25" customHeight="1">
      <c r="A979" s="1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7"/>
      <c r="AG979" s="37"/>
      <c r="AH979" s="37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36"/>
      <c r="BB979" s="36"/>
      <c r="BC979" s="36"/>
      <c r="BD979" s="36"/>
      <c r="BE979" s="36"/>
      <c r="BF979" s="36"/>
      <c r="BG979" s="36"/>
      <c r="BH979" s="36"/>
      <c r="BI979" s="36"/>
      <c r="BJ979" s="36"/>
      <c r="BK979" s="36"/>
      <c r="BL979" s="36"/>
      <c r="BM979" s="37"/>
      <c r="BN979" s="37"/>
    </row>
    <row r="980" spans="1:66" ht="11.25" customHeight="1">
      <c r="A980" s="1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7"/>
      <c r="AG980" s="37"/>
      <c r="AH980" s="37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36"/>
      <c r="BB980" s="36"/>
      <c r="BC980" s="36"/>
      <c r="BD980" s="36"/>
      <c r="BE980" s="36"/>
      <c r="BF980" s="36"/>
      <c r="BG980" s="36"/>
      <c r="BH980" s="36"/>
      <c r="BI980" s="36"/>
      <c r="BJ980" s="36"/>
      <c r="BK980" s="36"/>
      <c r="BL980" s="36"/>
      <c r="BM980" s="37"/>
      <c r="BN980" s="37"/>
    </row>
    <row r="981" spans="1:66" ht="11.25" customHeight="1">
      <c r="A981" s="1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7"/>
      <c r="AG981" s="37"/>
      <c r="AH981" s="37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36"/>
      <c r="BB981" s="36"/>
      <c r="BC981" s="36"/>
      <c r="BD981" s="36"/>
      <c r="BE981" s="36"/>
      <c r="BF981" s="36"/>
      <c r="BG981" s="36"/>
      <c r="BH981" s="36"/>
      <c r="BI981" s="36"/>
      <c r="BJ981" s="36"/>
      <c r="BK981" s="36"/>
      <c r="BL981" s="36"/>
      <c r="BM981" s="37"/>
      <c r="BN981" s="37"/>
    </row>
    <row r="982" spans="1:66" ht="11.25" customHeight="1">
      <c r="A982" s="1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7"/>
      <c r="AG982" s="37"/>
      <c r="AH982" s="37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36"/>
      <c r="BB982" s="36"/>
      <c r="BC982" s="36"/>
      <c r="BD982" s="36"/>
      <c r="BE982" s="36"/>
      <c r="BF982" s="36"/>
      <c r="BG982" s="36"/>
      <c r="BH982" s="36"/>
      <c r="BI982" s="36"/>
      <c r="BJ982" s="36"/>
      <c r="BK982" s="36"/>
      <c r="BL982" s="36"/>
      <c r="BM982" s="37"/>
      <c r="BN982" s="37"/>
    </row>
    <row r="983" spans="1:66" ht="11.25" customHeight="1">
      <c r="A983" s="1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7"/>
      <c r="AG983" s="37"/>
      <c r="AH983" s="37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36"/>
      <c r="BB983" s="36"/>
      <c r="BC983" s="36"/>
      <c r="BD983" s="36"/>
      <c r="BE983" s="36"/>
      <c r="BF983" s="36"/>
      <c r="BG983" s="36"/>
      <c r="BH983" s="36"/>
      <c r="BI983" s="36"/>
      <c r="BJ983" s="36"/>
      <c r="BK983" s="36"/>
      <c r="BL983" s="36"/>
      <c r="BM983" s="37"/>
      <c r="BN983" s="37"/>
    </row>
    <row r="984" spans="1:66" ht="11.25" customHeight="1">
      <c r="A984" s="1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7"/>
      <c r="AG984" s="37"/>
      <c r="AH984" s="37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36"/>
      <c r="BB984" s="36"/>
      <c r="BC984" s="36"/>
      <c r="BD984" s="36"/>
      <c r="BE984" s="36"/>
      <c r="BF984" s="36"/>
      <c r="BG984" s="36"/>
      <c r="BH984" s="36"/>
      <c r="BI984" s="36"/>
      <c r="BJ984" s="36"/>
      <c r="BK984" s="36"/>
      <c r="BL984" s="36"/>
      <c r="BM984" s="37"/>
      <c r="BN984" s="37"/>
    </row>
    <row r="985" spans="1:66" ht="11.25" customHeight="1">
      <c r="A985" s="1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7"/>
      <c r="AG985" s="37"/>
      <c r="AH985" s="37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36"/>
      <c r="BB985" s="36"/>
      <c r="BC985" s="36"/>
      <c r="BD985" s="36"/>
      <c r="BE985" s="36"/>
      <c r="BF985" s="36"/>
      <c r="BG985" s="36"/>
      <c r="BH985" s="36"/>
      <c r="BI985" s="36"/>
      <c r="BJ985" s="36"/>
      <c r="BK985" s="36"/>
      <c r="BL985" s="36"/>
      <c r="BM985" s="37"/>
      <c r="BN985" s="37"/>
    </row>
    <row r="986" spans="1:66" ht="11.25" customHeight="1">
      <c r="A986" s="1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7"/>
      <c r="AG986" s="37"/>
      <c r="AH986" s="37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36"/>
      <c r="BB986" s="36"/>
      <c r="BC986" s="36"/>
      <c r="BD986" s="36"/>
      <c r="BE986" s="36"/>
      <c r="BF986" s="36"/>
      <c r="BG986" s="36"/>
      <c r="BH986" s="36"/>
      <c r="BI986" s="36"/>
      <c r="BJ986" s="36"/>
      <c r="BK986" s="36"/>
      <c r="BL986" s="36"/>
      <c r="BM986" s="37"/>
      <c r="BN986" s="37"/>
    </row>
    <row r="987" spans="1:66" ht="11.25" customHeight="1">
      <c r="A987" s="1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7"/>
      <c r="AG987" s="37"/>
      <c r="AH987" s="37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36"/>
      <c r="BB987" s="36"/>
      <c r="BC987" s="36"/>
      <c r="BD987" s="36"/>
      <c r="BE987" s="36"/>
      <c r="BF987" s="36"/>
      <c r="BG987" s="36"/>
      <c r="BH987" s="36"/>
      <c r="BI987" s="36"/>
      <c r="BJ987" s="36"/>
      <c r="BK987" s="36"/>
      <c r="BL987" s="36"/>
      <c r="BM987" s="37"/>
      <c r="BN987" s="37"/>
    </row>
    <row r="988" spans="1:66" ht="11.25" customHeight="1">
      <c r="A988" s="1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7"/>
      <c r="AG988" s="37"/>
      <c r="AH988" s="37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36"/>
      <c r="BB988" s="36"/>
      <c r="BC988" s="36"/>
      <c r="BD988" s="36"/>
      <c r="BE988" s="36"/>
      <c r="BF988" s="36"/>
      <c r="BG988" s="36"/>
      <c r="BH988" s="36"/>
      <c r="BI988" s="36"/>
      <c r="BJ988" s="36"/>
      <c r="BK988" s="36"/>
      <c r="BL988" s="36"/>
      <c r="BM988" s="37"/>
      <c r="BN988" s="37"/>
    </row>
    <row r="989" spans="1:66" ht="11.25" customHeight="1">
      <c r="A989" s="1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7"/>
      <c r="AG989" s="37"/>
      <c r="AH989" s="37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36"/>
      <c r="BB989" s="36"/>
      <c r="BC989" s="36"/>
      <c r="BD989" s="36"/>
      <c r="BE989" s="36"/>
      <c r="BF989" s="36"/>
      <c r="BG989" s="36"/>
      <c r="BH989" s="36"/>
      <c r="BI989" s="36"/>
      <c r="BJ989" s="36"/>
      <c r="BK989" s="36"/>
      <c r="BL989" s="36"/>
      <c r="BM989" s="37"/>
      <c r="BN989" s="37"/>
    </row>
    <row r="990" spans="1:66" ht="11.25" customHeight="1">
      <c r="A990" s="1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7"/>
      <c r="AG990" s="37"/>
      <c r="AH990" s="37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  <c r="BA990" s="36"/>
      <c r="BB990" s="36"/>
      <c r="BC990" s="36"/>
      <c r="BD990" s="36"/>
      <c r="BE990" s="36"/>
      <c r="BF990" s="36"/>
      <c r="BG990" s="36"/>
      <c r="BH990" s="36"/>
      <c r="BI990" s="36"/>
      <c r="BJ990" s="36"/>
      <c r="BK990" s="36"/>
      <c r="BL990" s="36"/>
      <c r="BM990" s="37"/>
      <c r="BN990" s="37"/>
    </row>
    <row r="991" spans="1:66" ht="11.25" customHeight="1">
      <c r="A991" s="1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7"/>
      <c r="AG991" s="37"/>
      <c r="AH991" s="37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36"/>
      <c r="BB991" s="36"/>
      <c r="BC991" s="36"/>
      <c r="BD991" s="36"/>
      <c r="BE991" s="36"/>
      <c r="BF991" s="36"/>
      <c r="BG991" s="36"/>
      <c r="BH991" s="36"/>
      <c r="BI991" s="36"/>
      <c r="BJ991" s="36"/>
      <c r="BK991" s="36"/>
      <c r="BL991" s="36"/>
      <c r="BM991" s="37"/>
      <c r="BN991" s="37"/>
    </row>
    <row r="992" spans="1:66" ht="11.25" customHeight="1">
      <c r="A992" s="1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7"/>
      <c r="AG992" s="37"/>
      <c r="AH992" s="37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36"/>
      <c r="BB992" s="36"/>
      <c r="BC992" s="36"/>
      <c r="BD992" s="36"/>
      <c r="BE992" s="36"/>
      <c r="BF992" s="36"/>
      <c r="BG992" s="36"/>
      <c r="BH992" s="36"/>
      <c r="BI992" s="36"/>
      <c r="BJ992" s="36"/>
      <c r="BK992" s="36"/>
      <c r="BL992" s="36"/>
      <c r="BM992" s="37"/>
      <c r="BN992" s="37"/>
    </row>
    <row r="993" spans="1:66" ht="11.25" customHeight="1">
      <c r="A993" s="1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7"/>
      <c r="AG993" s="37"/>
      <c r="AH993" s="37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36"/>
      <c r="BB993" s="36"/>
      <c r="BC993" s="36"/>
      <c r="BD993" s="36"/>
      <c r="BE993" s="36"/>
      <c r="BF993" s="36"/>
      <c r="BG993" s="36"/>
      <c r="BH993" s="36"/>
      <c r="BI993" s="36"/>
      <c r="BJ993" s="36"/>
      <c r="BK993" s="36"/>
      <c r="BL993" s="36"/>
      <c r="BM993" s="37"/>
      <c r="BN993" s="37"/>
    </row>
    <row r="994" spans="1:66" ht="11.25" customHeight="1">
      <c r="A994" s="1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7"/>
      <c r="AG994" s="37"/>
      <c r="AH994" s="37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36"/>
      <c r="BB994" s="36"/>
      <c r="BC994" s="36"/>
      <c r="BD994" s="36"/>
      <c r="BE994" s="36"/>
      <c r="BF994" s="36"/>
      <c r="BG994" s="36"/>
      <c r="BH994" s="36"/>
      <c r="BI994" s="36"/>
      <c r="BJ994" s="36"/>
      <c r="BK994" s="36"/>
      <c r="BL994" s="36"/>
      <c r="BM994" s="37"/>
      <c r="BN994" s="37"/>
    </row>
    <row r="995" spans="1:66" ht="11.25" customHeight="1">
      <c r="A995" s="1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7"/>
      <c r="AG995" s="37"/>
      <c r="AH995" s="37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36"/>
      <c r="BB995" s="36"/>
      <c r="BC995" s="36"/>
      <c r="BD995" s="36"/>
      <c r="BE995" s="36"/>
      <c r="BF995" s="36"/>
      <c r="BG995" s="36"/>
      <c r="BH995" s="36"/>
      <c r="BI995" s="36"/>
      <c r="BJ995" s="36"/>
      <c r="BK995" s="36"/>
      <c r="BL995" s="36"/>
      <c r="BM995" s="37"/>
      <c r="BN995" s="37"/>
    </row>
    <row r="996" spans="1:66" ht="11.25" customHeight="1">
      <c r="A996" s="1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7"/>
      <c r="AG996" s="37"/>
      <c r="AH996" s="37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36"/>
      <c r="BB996" s="36"/>
      <c r="BC996" s="36"/>
      <c r="BD996" s="36"/>
      <c r="BE996" s="36"/>
      <c r="BF996" s="36"/>
      <c r="BG996" s="36"/>
      <c r="BH996" s="36"/>
      <c r="BI996" s="36"/>
      <c r="BJ996" s="36"/>
      <c r="BK996" s="36"/>
      <c r="BL996" s="36"/>
      <c r="BM996" s="37"/>
      <c r="BN996" s="37"/>
    </row>
    <row r="997" spans="1:66" ht="11.25" customHeight="1">
      <c r="A997" s="1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7"/>
      <c r="AG997" s="37"/>
      <c r="AH997" s="37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36"/>
      <c r="BB997" s="36"/>
      <c r="BC997" s="36"/>
      <c r="BD997" s="36"/>
      <c r="BE997" s="36"/>
      <c r="BF997" s="36"/>
      <c r="BG997" s="36"/>
      <c r="BH997" s="36"/>
      <c r="BI997" s="36"/>
      <c r="BJ997" s="36"/>
      <c r="BK997" s="36"/>
      <c r="BL997" s="36"/>
      <c r="BM997" s="37"/>
      <c r="BN997" s="37"/>
    </row>
    <row r="998" spans="1:66" ht="11.25" customHeight="1">
      <c r="A998" s="1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7"/>
      <c r="AG998" s="37"/>
      <c r="AH998" s="37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36"/>
      <c r="BB998" s="36"/>
      <c r="BC998" s="36"/>
      <c r="BD998" s="36"/>
      <c r="BE998" s="36"/>
      <c r="BF998" s="36"/>
      <c r="BG998" s="36"/>
      <c r="BH998" s="36"/>
      <c r="BI998" s="36"/>
      <c r="BJ998" s="36"/>
      <c r="BK998" s="36"/>
      <c r="BL998" s="36"/>
      <c r="BM998" s="37"/>
      <c r="BN998" s="37"/>
    </row>
    <row r="999" spans="1:66" ht="11.25" customHeight="1">
      <c r="A999" s="1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7"/>
      <c r="AG999" s="37"/>
      <c r="AH999" s="37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36"/>
      <c r="BB999" s="36"/>
      <c r="BC999" s="36"/>
      <c r="BD999" s="36"/>
      <c r="BE999" s="36"/>
      <c r="BF999" s="36"/>
      <c r="BG999" s="36"/>
      <c r="BH999" s="36"/>
      <c r="BI999" s="36"/>
      <c r="BJ999" s="36"/>
      <c r="BK999" s="36"/>
      <c r="BL999" s="36"/>
      <c r="BM999" s="37"/>
      <c r="BN999" s="37"/>
    </row>
    <row r="1000" spans="1:66" ht="11.25" customHeight="1">
      <c r="A1000" s="1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7"/>
      <c r="AG1000" s="37"/>
      <c r="AH1000" s="37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36"/>
      <c r="BB1000" s="36"/>
      <c r="BC1000" s="36"/>
      <c r="BD1000" s="36"/>
      <c r="BE1000" s="36"/>
      <c r="BF1000" s="36"/>
      <c r="BG1000" s="36"/>
      <c r="BH1000" s="36"/>
      <c r="BI1000" s="36"/>
      <c r="BJ1000" s="36"/>
      <c r="BK1000" s="36"/>
      <c r="BL1000" s="36"/>
      <c r="BM1000" s="37"/>
      <c r="BN1000" s="37"/>
    </row>
  </sheetData>
  <mergeCells count="216">
    <mergeCell ref="Q120:AF122"/>
    <mergeCell ref="AW120:BM122"/>
    <mergeCell ref="B106:AE106"/>
    <mergeCell ref="AI106:BL106"/>
    <mergeCell ref="B107:AE107"/>
    <mergeCell ref="AI107:BL107"/>
    <mergeCell ref="S117:AE117"/>
    <mergeCell ref="AG117:AV119"/>
    <mergeCell ref="AZ117:BL117"/>
    <mergeCell ref="Q118:AF119"/>
    <mergeCell ref="AW118:BM119"/>
    <mergeCell ref="B102:AE102"/>
    <mergeCell ref="AI102:BL102"/>
    <mergeCell ref="B103:AE103"/>
    <mergeCell ref="AI103:BL103"/>
    <mergeCell ref="B104:AE104"/>
    <mergeCell ref="B105:AE105"/>
    <mergeCell ref="AY105:BL105"/>
    <mergeCell ref="B99:AE99"/>
    <mergeCell ref="AI99:BL99"/>
    <mergeCell ref="B100:AE100"/>
    <mergeCell ref="AI100:BL100"/>
    <mergeCell ref="B101:AE101"/>
    <mergeCell ref="AI101:BL101"/>
    <mergeCell ref="B96:AE96"/>
    <mergeCell ref="AI96:BL96"/>
    <mergeCell ref="B97:AE97"/>
    <mergeCell ref="AI97:BL97"/>
    <mergeCell ref="B98:AE98"/>
    <mergeCell ref="AI98:BL98"/>
    <mergeCell ref="B93:AE93"/>
    <mergeCell ref="AI93:BL93"/>
    <mergeCell ref="B94:AE94"/>
    <mergeCell ref="AI94:BL94"/>
    <mergeCell ref="B95:AE95"/>
    <mergeCell ref="AI95:BL95"/>
    <mergeCell ref="B90:AE90"/>
    <mergeCell ref="AI90:BL90"/>
    <mergeCell ref="B91:AE91"/>
    <mergeCell ref="AI91:BL91"/>
    <mergeCell ref="B92:AE92"/>
    <mergeCell ref="AI92:BL92"/>
    <mergeCell ref="B87:AE87"/>
    <mergeCell ref="AI87:BL87"/>
    <mergeCell ref="B88:AE88"/>
    <mergeCell ref="AI88:BL88"/>
    <mergeCell ref="B89:AE89"/>
    <mergeCell ref="AI89:BL89"/>
    <mergeCell ref="B84:AE84"/>
    <mergeCell ref="AI84:BL84"/>
    <mergeCell ref="B85:AE85"/>
    <mergeCell ref="AI85:BL85"/>
    <mergeCell ref="B86:AE86"/>
    <mergeCell ref="AI86:BL86"/>
    <mergeCell ref="B81:AE81"/>
    <mergeCell ref="AI81:BL81"/>
    <mergeCell ref="B82:AE82"/>
    <mergeCell ref="AI82:BL82"/>
    <mergeCell ref="B83:AE83"/>
    <mergeCell ref="AI83:BL83"/>
    <mergeCell ref="B78:AE78"/>
    <mergeCell ref="AI78:BL78"/>
    <mergeCell ref="B79:AE79"/>
    <mergeCell ref="AI79:BL79"/>
    <mergeCell ref="B80:AE80"/>
    <mergeCell ref="AI80:BL80"/>
    <mergeCell ref="B75:AE75"/>
    <mergeCell ref="AI75:BL75"/>
    <mergeCell ref="B76:AE76"/>
    <mergeCell ref="AI76:BL76"/>
    <mergeCell ref="B77:AE77"/>
    <mergeCell ref="AI77:BL77"/>
    <mergeCell ref="B72:AE72"/>
    <mergeCell ref="AI72:BL72"/>
    <mergeCell ref="B73:AE73"/>
    <mergeCell ref="AI73:BL73"/>
    <mergeCell ref="B74:AE74"/>
    <mergeCell ref="AI74:BL74"/>
    <mergeCell ref="B69:AE69"/>
    <mergeCell ref="AI69:BL69"/>
    <mergeCell ref="B70:AE70"/>
    <mergeCell ref="AI70:BL70"/>
    <mergeCell ref="B71:AE71"/>
    <mergeCell ref="AI71:BL71"/>
    <mergeCell ref="B66:AE66"/>
    <mergeCell ref="AI66:BL66"/>
    <mergeCell ref="B67:AE67"/>
    <mergeCell ref="AI67:BL67"/>
    <mergeCell ref="B68:AE68"/>
    <mergeCell ref="AI68:BL68"/>
    <mergeCell ref="B63:AE63"/>
    <mergeCell ref="AI63:BL63"/>
    <mergeCell ref="B64:AE64"/>
    <mergeCell ref="AI64:BL64"/>
    <mergeCell ref="B65:AE65"/>
    <mergeCell ref="AI65:BL65"/>
    <mergeCell ref="B60:AE60"/>
    <mergeCell ref="AI60:BL60"/>
    <mergeCell ref="B61:AE61"/>
    <mergeCell ref="AI61:BL61"/>
    <mergeCell ref="B62:AE62"/>
    <mergeCell ref="AI62:BL62"/>
    <mergeCell ref="B57:AE57"/>
    <mergeCell ref="AI57:BL57"/>
    <mergeCell ref="B58:AE58"/>
    <mergeCell ref="AI58:BL58"/>
    <mergeCell ref="B59:AE59"/>
    <mergeCell ref="AI59:BL59"/>
    <mergeCell ref="B54:AE54"/>
    <mergeCell ref="AI54:BL54"/>
    <mergeCell ref="B55:AE55"/>
    <mergeCell ref="AI55:BL55"/>
    <mergeCell ref="B56:AE56"/>
    <mergeCell ref="AI56:BL56"/>
    <mergeCell ref="B51:AE51"/>
    <mergeCell ref="AI51:BL51"/>
    <mergeCell ref="B52:AE52"/>
    <mergeCell ref="AI52:BL52"/>
    <mergeCell ref="B53:AE53"/>
    <mergeCell ref="AI53:BL53"/>
    <mergeCell ref="B48:AE48"/>
    <mergeCell ref="AI48:BL48"/>
    <mergeCell ref="B49:AE49"/>
    <mergeCell ref="AI49:BL49"/>
    <mergeCell ref="B50:AE50"/>
    <mergeCell ref="AI50:BL50"/>
    <mergeCell ref="B45:AE45"/>
    <mergeCell ref="AI45:BL45"/>
    <mergeCell ref="B46:AE46"/>
    <mergeCell ref="AI46:BL46"/>
    <mergeCell ref="B47:AE47"/>
    <mergeCell ref="AI47:BL47"/>
    <mergeCell ref="B42:AE42"/>
    <mergeCell ref="AI42:BL42"/>
    <mergeCell ref="B43:AE43"/>
    <mergeCell ref="AI43:BL43"/>
    <mergeCell ref="B44:AE44"/>
    <mergeCell ref="AI44:BL44"/>
    <mergeCell ref="B39:AE39"/>
    <mergeCell ref="AI39:BL39"/>
    <mergeCell ref="B40:AE40"/>
    <mergeCell ref="AI40:BL40"/>
    <mergeCell ref="B41:AE41"/>
    <mergeCell ref="AI41:BL41"/>
    <mergeCell ref="B36:AE36"/>
    <mergeCell ref="AI36:BL36"/>
    <mergeCell ref="B37:AE37"/>
    <mergeCell ref="AI37:BL37"/>
    <mergeCell ref="B38:AE38"/>
    <mergeCell ref="AI38:BL38"/>
    <mergeCell ref="B33:AE33"/>
    <mergeCell ref="AI33:BL33"/>
    <mergeCell ref="B34:AE34"/>
    <mergeCell ref="AI34:BL34"/>
    <mergeCell ref="B35:AE35"/>
    <mergeCell ref="AI35:BL35"/>
    <mergeCell ref="B30:AE30"/>
    <mergeCell ref="AI30:BL30"/>
    <mergeCell ref="B31:AE31"/>
    <mergeCell ref="AI31:BL31"/>
    <mergeCell ref="B32:AE32"/>
    <mergeCell ref="AI32:BL32"/>
    <mergeCell ref="B27:AE27"/>
    <mergeCell ref="AI27:BL27"/>
    <mergeCell ref="B28:AE28"/>
    <mergeCell ref="AI28:BL28"/>
    <mergeCell ref="B29:AE29"/>
    <mergeCell ref="AI29:BL29"/>
    <mergeCell ref="B24:AE24"/>
    <mergeCell ref="AI24:BL24"/>
    <mergeCell ref="B25:AE25"/>
    <mergeCell ref="AI25:BL25"/>
    <mergeCell ref="B26:AE26"/>
    <mergeCell ref="AI26:BL26"/>
    <mergeCell ref="B21:AE21"/>
    <mergeCell ref="AI21:BL21"/>
    <mergeCell ref="B22:AE22"/>
    <mergeCell ref="AI22:BL22"/>
    <mergeCell ref="B23:AE23"/>
    <mergeCell ref="AI23:BL23"/>
    <mergeCell ref="B18:AE18"/>
    <mergeCell ref="AI18:BL18"/>
    <mergeCell ref="B19:AE19"/>
    <mergeCell ref="AI19:BL19"/>
    <mergeCell ref="B20:AE20"/>
    <mergeCell ref="AI20:BL20"/>
    <mergeCell ref="B15:AE15"/>
    <mergeCell ref="AI15:BL15"/>
    <mergeCell ref="B16:AE16"/>
    <mergeCell ref="AI16:BL16"/>
    <mergeCell ref="B17:AE17"/>
    <mergeCell ref="AI17:BL17"/>
    <mergeCell ref="B12:AE12"/>
    <mergeCell ref="AI12:BL12"/>
    <mergeCell ref="B13:AE13"/>
    <mergeCell ref="AI13:BL13"/>
    <mergeCell ref="B14:AE14"/>
    <mergeCell ref="AI14:BL14"/>
    <mergeCell ref="B9:AE9"/>
    <mergeCell ref="AI9:BL9"/>
    <mergeCell ref="B10:AE10"/>
    <mergeCell ref="AI10:BL10"/>
    <mergeCell ref="B11:AE11"/>
    <mergeCell ref="AI11:BL11"/>
    <mergeCell ref="B6:AE6"/>
    <mergeCell ref="AI6:BL6"/>
    <mergeCell ref="B7:AE7"/>
    <mergeCell ref="AI7:BL7"/>
    <mergeCell ref="B8:AE8"/>
    <mergeCell ref="AI8:BL8"/>
    <mergeCell ref="B1:BN1"/>
    <mergeCell ref="B2:BN2"/>
    <mergeCell ref="B3:BN3"/>
    <mergeCell ref="B4:BN4"/>
    <mergeCell ref="B5:AE5"/>
    <mergeCell ref="AI5:BL5"/>
  </mergeCells>
  <printOptions horizontalCentered="1"/>
  <pageMargins left="0.39370078740157483" right="0.39370078740157483" top="0.43307086614173229" bottom="0.86614173228346458" header="0" footer="0"/>
  <pageSetup scale="45" orientation="landscape" r:id="rId1"/>
  <headerFooter>
    <oddFooter>&amp;REstado Analítico de Situación Financiera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'F1'!Print_Area</vt:lpstr>
      <vt:lpstr>'F1'!Print_Titles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Carrillo Mayra Elena</dc:creator>
  <cp:lastModifiedBy>mvasquez</cp:lastModifiedBy>
  <cp:lastPrinted>2024-07-30T17:15:34Z</cp:lastPrinted>
  <dcterms:created xsi:type="dcterms:W3CDTF">2024-07-30T17:08:41Z</dcterms:created>
  <dcterms:modified xsi:type="dcterms:W3CDTF">2024-08-16T20:25:13Z</dcterms:modified>
</cp:coreProperties>
</file>