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15270" windowHeight="3735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<sst xmlns="http://schemas.openxmlformats.org/spreadsheetml/2006/main" count="394" uniqueCount="393">
  <si>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</si>
  <si>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</si>
  <si>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</si>
  <si>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</si>
  <si>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</si>
  <si>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</si>
  <si>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</si>
  <si>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</si>
  <si>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</si>
  <si>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</si>
  <si>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</si>
  <si>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</si>
  <si>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</si>
  <si>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</si>
  <si>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</si>
  <si>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</si>
  <si>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</si>
  <si>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</si>
  <si>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</si>
  <si>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</si>
  <si>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</si>
  <si>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</si>
  <si>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</si>
  <si>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</si>
  <si>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</si>
  <si>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</si>
  <si>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</si>
  <si>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</si>
  <si>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</si>
  <si>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</si>
  <si>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</si>
  <si>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</si>
  <si>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</si>
  <si>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</si>
  <si>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</si>
  <si>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</si>
  <si>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</si>
  <si>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</si>
  <si>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</si>
  <si>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</si>
  <si>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</si>
  <si>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</si>
  <si>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</si>
  <si>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</si>
  <si>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</si>
  <si>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</si>
  <si>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</si>
  <si>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</si>
  <si>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</si>
  <si>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</si>
  <si>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</si>
  <si>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</si>
  <si>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</si>
  <si>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</si>
  <si>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</si>
  <si>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</si>
  <si>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</si>
  <si>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</si>
  <si>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</si>
  <si>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</si>
  <si>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</si>
  <si>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</si>
  <si>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</si>
  <si>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</si>
  <si>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</si>
  <si>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</si>
  <si>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</si>
  <si>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</si>
  <si>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</si>
  <si>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</si>
  <si>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</si>
  <si>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</si>
  <si>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</si>
  <si>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</si>
  <si>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</si>
  <si>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</si>
  <si>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</si>
  <si>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</si>
  <si>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</si>
  <si>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</si>
  <si>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</si>
  <si>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</si>
  <si>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</si>
  <si>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</si>
  <si>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</si>
  <si>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</si>
  <si>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</si>
  <si>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</si>
  <si>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</si>
  <si>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</si>
  <si>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</si>
  <si>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</si>
  <si>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</si>
  <si>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</si>
  <si>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</si>
  <si>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</si>
  <si>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</si>
  <si>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</si>
  <si>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</si>
  <si>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</si>
  <si>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</si>
  <si>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</si>
  <si>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</si>
  <si>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</si>
  <si>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</si>
  <si>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</si>
  <si>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</si>
  <si>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</si>
  <si>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</si>
  <si>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</si>
  <si>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</si>
  <si>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</si>
  <si>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</si>
  <si>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</si>
  <si>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</si>
  <si>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</si>
  <si>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</si>
  <si>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</si>
  <si>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</si>
  <si>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</si>
  <si>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</si>
  <si>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</si>
  <si>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</si>
  <si>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</si>
  <si>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</si>
  <si>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</si>
  <si>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</si>
  <si>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</si>
  <si>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</si>
  <si>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</si>
  <si>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</si>
  <si>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</si>
  <si>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</si>
  <si>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</si>
  <si>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</si>
  <si>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</si>
  <si>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</si>
  <si>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</si>
  <si>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</si>
  <si>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</si>
  <si>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</si>
  <si>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</si>
  <si>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</si>
  <si>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</si>
  <si>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</si>
  <si>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</si>
  <si>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</si>
  <si>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</si>
  <si>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</si>
  <si>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</si>
  <si>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</si>
  <si>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</si>
  <si>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</si>
  <si>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</si>
  <si>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</si>
  <si>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</si>
  <si>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</si>
  <si>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</si>
  <si>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</si>
  <si>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</si>
  <si>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</si>
  <si>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</si>
  <si>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</si>
  <si>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</si>
  <si>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</si>
  <si>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</si>
  <si>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</si>
  <si>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</si>
  <si>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</si>
  <si>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</si>
  <si>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</si>
  <si>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</si>
  <si>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</si>
  <si>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</si>
  <si>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</si>
  <si>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</si>
  <si>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</si>
  <si>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</si>
  <si>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</si>
  <si>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</si>
  <si>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</si>
  <si>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</si>
  <si>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</si>
  <si>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</si>
  <si>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</si>
  <si>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</si>
  <si>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</si>
  <si>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</si>
  <si>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</si>
  <si>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</si>
  <si>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</si>
  <si>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</si>
  <si>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</si>
  <si>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</si>
  <si>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</si>
  <si>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</si>
  <si>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</si>
  <si>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</si>
  <si>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</si>
  <si>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</si>
  <si>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</si>
  <si>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</si>
  <si>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</si>
  <si>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</si>
  <si>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</si>
  <si>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</si>
  <si>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</si>
  <si>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</si>
  <si>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</si>
  <si>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</si>
  <si>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</si>
  <si>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</si>
  <si>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</si>
  <si>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</si>
  <si>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</si>
  <si>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</si>
  <si>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</si>
  <si>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</si>
  <si>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</si>
  <si>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</si>
  <si>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</si>
  <si>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</si>
  <si>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</si>
  <si>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</si>
  <si>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</si>
  <si>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</si>
  <si>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</si>
  <si>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</si>
  <si>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</si>
  <si>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</si>
  <si>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</si>
  <si>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</si>
  <si>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</si>
  <si>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</si>
  <si>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</si>
  <si>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</si>
  <si>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</si>
  <si>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</si>
  <si>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</si>
  <si>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</si>
  <si>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</si>
  <si>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</si>
  <si>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</si>
  <si>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</si>
  <si>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</si>
  <si>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</si>
  <si>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</si>
  <si>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</si>
  <si>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</si>
  <si>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</si>
  <si>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</si>
  <si>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</si>
  <si>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</si>
  <si>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</si>
  <si>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</si>
  <si>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</si>
  <si>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</si>
  <si>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</si>
  <si>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</si>
  <si>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</si>
  <si>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</si>
  <si>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</si>
  <si>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</si>
  <si>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</si>
  <si>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</si>
  <si>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</si>
  <si>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</si>
  <si>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</si>
  <si>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</si>
  <si>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</si>
  <si>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</si>
  <si>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</si>
  <si>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</si>
  <si>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</si>
  <si>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</si>
  <si>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</si>
  <si>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</si>
  <si>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</si>
  <si>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</si>
  <si>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</si>
  <si>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</si>
  <si>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</si>
  <si>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</si>
  <si>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</si>
  <si>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</si>
  <si>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</si>
  <si>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</si>
  <si>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</si>
  <si>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</si>
  <si>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</si>
  <si>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</si>
  <si>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</si>
  <si>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</si>
  <si>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</si>
  <si>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</si>
  <si>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</si>
  <si>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</si>
  <si>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</si>
  <si>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</si>
  <si>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</si>
  <si>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</si>
  <si>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</si>
  <si>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</si>
  <si>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</si>
  <si>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</si>
  <si>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</si>
  <si>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</si>
  <si>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</si>
  <si>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</si>
  <si>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</si>
  <si>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</si>
  <si>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</si>
  <si>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</si>
  <si>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</si>
  <si>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</si>
  <si>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</si>
  <si>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</si>
  <si>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</si>
  <si>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</si>
  <si>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</si>
  <si>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</si>
  <si>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</si>
  <si>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</si>
  <si>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</si>
  <si>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</si>
  <si>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</si>
  <si>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</si>
  <si>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</si>
  <si>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</si>
  <si>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</si>
  <si>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</si>
  <si>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</si>
  <si>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</si>
  <si>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</si>
  <si>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</si>
  <si>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</si>
  <si>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</si>
  <si>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</si>
  <si>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</si>
  <si>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</si>
  <si>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</si>
  <si>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</si>
  <si>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</si>
  <si>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</si>
  <si>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</si>
  <si>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</si>
  <si>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</si>
  <si>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</si>
  <si>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</si>
  <si>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</si>
  <si>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</si>
  <si>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</si>
  <si>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</si>
  <si>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</si>
  <si>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</si>
  <si>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</si>
  <si>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</si>
  <si>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</si>
  <si>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</si>
  <si>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</si>
  <si>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</si>
  <si>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</si>
  <si>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</si>
  <si>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</si>
  <si>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</si>
  <si>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</si>
  <si>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</si>
  <si>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</si>
  <si>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</si>
  <si>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</si>
  <si>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</si>
  <si>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</si>
  <si>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</si>
  <si>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</si>
  <si>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</si>
  <si>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</si>
  <si>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</si>
  <si>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</si>
  <si>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</si>
  <si>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</si>
  <si>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</si>
  <si>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</si>
  <si>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</si>
  <si>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</si>
  <si>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</si>
  <si>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</si>
  <si>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>MUNICIPIO GUADALAJARA</t>
  </si>
  <si>
    <t>DEL 1 AL 31 DE JULIO DE 2022</t>
  </si>
  <si>
    <t>L.A.E. JESÙS PABLO LEMUS NAVARRO</t>
  </si>
  <si>
    <t>MTRO. LUIS GARCÌA SOTELO</t>
  </si>
  <si>
    <t>PRESIDENTE MUNICIPAL</t>
  </si>
  <si>
    <t>TESORERO MUNICIPAL</t>
  </si>
  <si>
    <t>ASEJ2022-07-21-09-2022-1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</si>
</sst>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72" activePane="bottomLeft" state="frozen"/>
      <selection activeCell="F8" sqref="F8"/>
      <selection pane="bottomLeft" activeCell="B1" sqref="B1:BN1"/>
    </sheetView>
  </sheetViews>
  <sheetFormatPr baseColWidth="10" defaultColWidth="0" defaultRowHeight="11.25" customHeight="1" zeroHeight="1"/>
  <cols>
    <col min="1" max="1" width="7" style="1" bestFit="1" customWidth="1"/>
    <col min="2" max="30" width="2.85546875" style="44" customWidth="1"/>
    <col min="31" max="31" width="4.28515625" style="44" customWidth="1"/>
    <col min="32" max="33" width="22.85546875" style="49" customWidth="1"/>
    <col min="34" max="34" width="7" style="49" customWidth="1"/>
    <col min="35" max="63" width="2.85546875" style="44" customWidth="1"/>
    <col min="64" max="64" width="4.140625" style="44" customWidth="1"/>
    <col min="65" max="66" width="22.85546875" style="49" customWidth="1"/>
    <col min="67" max="74" width="2.28515625" style="44" hidden="1" customWidth="1"/>
    <col min="75" max="16384" width="11.42578125" style="44" hidden="1"/>
  </cols>
  <sheetData>
    <row r="1" spans="1:66" s="2" customFormat="1" ht="23.25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.75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8" t="s">
        <v>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2022</v>
      </c>
      <c r="AG5" s="6">
        <v>2021</v>
      </c>
      <c r="AH5" s="6" t="s">
        <v>3</v>
      </c>
      <c r="AI5" s="68" t="s">
        <v>2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2022</v>
      </c>
      <c r="BN5" s="6">
        <v>2021</v>
      </c>
    </row>
    <row r="6" spans="1:66" s="11" customFormat="1" ht="15" customHeight="1">
      <c r="A6" s="8">
        <v>10000</v>
      </c>
      <c r="B6" s="69" t="s">
        <v>4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5</v>
      </c>
      <c r="AI6" s="69" t="s">
        <v>6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8</v>
      </c>
      <c r="AI7" s="61" t="s">
        <v>9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10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1833169867.01</v>
      </c>
      <c r="AG8" s="16">
        <f>SUM(AG9:AG15)</f>
        <v>287624613.81999999</v>
      </c>
      <c r="AH8" s="14" t="s">
        <v>11</v>
      </c>
      <c r="AI8" s="62" t="s">
        <v>12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154138982.94999999</v>
      </c>
      <c r="BN8" s="16">
        <f>SUM(BN9:BN17)</f>
        <v>404484274.61000001</v>
      </c>
    </row>
    <row r="9" spans="1:66" s="11" customFormat="1" ht="15" customHeight="1">
      <c r="A9" s="17">
        <v>11110</v>
      </c>
      <c r="B9" s="63" t="s">
        <v>13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461408.79</v>
      </c>
      <c r="AG9" s="18">
        <v>461378.78</v>
      </c>
      <c r="AH9" s="19" t="s">
        <v>14</v>
      </c>
      <c r="AI9" s="64" t="s">
        <v>15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3071861.04</v>
      </c>
      <c r="BN9" s="18">
        <v>5564436.9900000002</v>
      </c>
    </row>
    <row r="10" spans="1:66" s="11" customFormat="1" ht="15" customHeight="1">
      <c r="A10" s="17">
        <v>11120</v>
      </c>
      <c r="B10" s="63" t="s">
        <v>16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1018038020.91</v>
      </c>
      <c r="AG10" s="18">
        <v>4942387.08</v>
      </c>
      <c r="AH10" s="19" t="s">
        <v>17</v>
      </c>
      <c r="AI10" s="64" t="s">
        <v>18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15354499.439999999</v>
      </c>
      <c r="BN10" s="18">
        <v>121760946.3</v>
      </c>
    </row>
    <row r="11" spans="1:66" s="11" customFormat="1" ht="15" customHeight="1">
      <c r="A11" s="17">
        <v>11130</v>
      </c>
      <c r="B11" s="63" t="s">
        <v>19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20</v>
      </c>
      <c r="AI11" s="64" t="s">
        <v>21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411676.63</v>
      </c>
      <c r="BN11" s="18">
        <v>102630310.81</v>
      </c>
    </row>
    <row r="12" spans="1:66" s="11" customFormat="1" ht="15" customHeight="1">
      <c r="A12" s="17">
        <v>11140</v>
      </c>
      <c r="B12" s="63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795891133.02999997</v>
      </c>
      <c r="AG12" s="18">
        <v>266783379.63</v>
      </c>
      <c r="AH12" s="19" t="s">
        <v>23</v>
      </c>
      <c r="AI12" s="64" t="s">
        <v>24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25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105115.49</v>
      </c>
      <c r="AG13" s="18">
        <v>138008.59</v>
      </c>
      <c r="AH13" s="19" t="s">
        <v>26</v>
      </c>
      <c r="AI13" s="64" t="s">
        <v>27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67376514.219999999</v>
      </c>
      <c r="BN13" s="18">
        <v>69531771.310000002</v>
      </c>
    </row>
    <row r="14" spans="1:66" s="11" customFormat="1" ht="15" customHeight="1">
      <c r="A14" s="17">
        <v>11160</v>
      </c>
      <c r="B14" s="63" t="s">
        <v>28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15242110.199999999</v>
      </c>
      <c r="AG14" s="18">
        <v>15245659.800000001</v>
      </c>
      <c r="AH14" s="19" t="s">
        <v>29</v>
      </c>
      <c r="AI14" s="64" t="s">
        <v>30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3432078.59</v>
      </c>
      <c r="AG15" s="18">
        <v>53799.94</v>
      </c>
      <c r="AH15" s="19" t="s">
        <v>32</v>
      </c>
      <c r="AI15" s="64" t="s">
        <v>33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53019775.479999997</v>
      </c>
      <c r="BN15" s="18">
        <v>94047527.180000007</v>
      </c>
    </row>
    <row r="16" spans="1:66" s="11" customFormat="1" ht="15" customHeight="1">
      <c r="A16" s="12">
        <v>11200</v>
      </c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26726043.690000001</v>
      </c>
      <c r="AG16" s="16">
        <f>SUM(AG17:AG23)</f>
        <v>17522410.780000001</v>
      </c>
      <c r="AH16" s="19" t="s">
        <v>35</v>
      </c>
      <c r="AI16" s="64" t="s">
        <v>36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-830805.65</v>
      </c>
      <c r="BN16" s="18">
        <v>242939.3</v>
      </c>
    </row>
    <row r="17" spans="1:66" s="11" customFormat="1" ht="15" customHeight="1">
      <c r="A17" s="17">
        <v>11210</v>
      </c>
      <c r="B17" s="63" t="s">
        <v>37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38</v>
      </c>
      <c r="AI17" s="64" t="s">
        <v>39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15735461.789999999</v>
      </c>
      <c r="BN17" s="18">
        <v>10706342.720000001</v>
      </c>
    </row>
    <row r="18" spans="1:66" s="11" customFormat="1" ht="15" customHeight="1">
      <c r="A18" s="17">
        <v>11220</v>
      </c>
      <c r="B18" s="63" t="s">
        <v>40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6943587.96</v>
      </c>
      <c r="AG18" s="18">
        <v>4091140.81</v>
      </c>
      <c r="AH18" s="14" t="s">
        <v>41</v>
      </c>
      <c r="AI18" s="62" t="s">
        <v>42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63" t="s">
        <v>44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14046903.16</v>
      </c>
      <c r="AG19" s="18">
        <v>7745988.4500000002</v>
      </c>
      <c r="AH19" s="19" t="s">
        <v>45</v>
      </c>
      <c r="AI19" s="64" t="s">
        <v>46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63" t="s">
        <v>48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5537013.6399999997</v>
      </c>
      <c r="AG20" s="18">
        <v>5486742.5899999999</v>
      </c>
      <c r="AH20" s="19" t="s">
        <v>49</v>
      </c>
      <c r="AI20" s="64" t="s">
        <v>50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63" t="s">
        <v>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198538.93</v>
      </c>
      <c r="AG21" s="18">
        <v>198538.93</v>
      </c>
      <c r="AH21" s="19" t="s">
        <v>53</v>
      </c>
      <c r="AI21" s="64" t="s">
        <v>54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63" t="s">
        <v>56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0</v>
      </c>
      <c r="AG22" s="18">
        <v>0</v>
      </c>
      <c r="AH22" s="14" t="s">
        <v>57</v>
      </c>
      <c r="AI22" s="62" t="s">
        <v>58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72785717.849999994</v>
      </c>
      <c r="BN22" s="16">
        <f>SUM(BN23:BN25)</f>
        <v>0</v>
      </c>
    </row>
    <row r="23" spans="1:66" s="11" customFormat="1" ht="15" customHeight="1">
      <c r="A23" s="17" t="s">
        <v>59</v>
      </c>
      <c r="B23" s="63" t="s">
        <v>60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61</v>
      </c>
      <c r="AI23" s="64" t="s">
        <v>62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72785717.849999994</v>
      </c>
      <c r="BN23" s="18">
        <v>0</v>
      </c>
    </row>
    <row r="24" spans="1:66" s="11" customFormat="1" ht="15" customHeight="1">
      <c r="A24" s="12" t="s">
        <v>63</v>
      </c>
      <c r="B24" s="62" t="s">
        <v>64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838506</v>
      </c>
      <c r="AG24" s="16">
        <f>SUM(AG25:AG29)</f>
        <v>0</v>
      </c>
      <c r="AH24" s="19" t="s">
        <v>65</v>
      </c>
      <c r="AI24" s="64" t="s">
        <v>66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63" t="s">
        <v>68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838506</v>
      </c>
      <c r="AG25" s="18">
        <v>0</v>
      </c>
      <c r="AH25" s="19" t="s">
        <v>69</v>
      </c>
      <c r="AI25" s="64" t="s">
        <v>70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63" t="s">
        <v>72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73</v>
      </c>
      <c r="AI26" s="62" t="s">
        <v>74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63" t="s">
        <v>76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77</v>
      </c>
      <c r="AI27" s="64" t="s">
        <v>78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63" t="s">
        <v>80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81</v>
      </c>
      <c r="AI28" s="64" t="s">
        <v>82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63" t="s">
        <v>84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0</v>
      </c>
      <c r="AG29" s="18">
        <v>0</v>
      </c>
      <c r="AH29" s="14" t="s">
        <v>85</v>
      </c>
      <c r="AI29" s="62" t="s">
        <v>86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62" t="s">
        <v>88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89</v>
      </c>
      <c r="AI30" s="64" t="s">
        <v>90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63" t="s">
        <v>92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93</v>
      </c>
      <c r="AI31" s="64" t="s">
        <v>94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63" t="s">
        <v>96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97</v>
      </c>
      <c r="AI32" s="64" t="s">
        <v>98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63" t="s">
        <v>100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101</v>
      </c>
      <c r="AI33" s="62" t="s">
        <v>102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804713.77</v>
      </c>
      <c r="BN33" s="16">
        <f>SUM(BN34:BN39)</f>
        <v>833269.37</v>
      </c>
    </row>
    <row r="34" spans="1:66" s="11" customFormat="1" ht="15" customHeight="1">
      <c r="A34" s="17" t="s">
        <v>103</v>
      </c>
      <c r="B34" s="63" t="s">
        <v>104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105</v>
      </c>
      <c r="AI34" s="64" t="s">
        <v>106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668232.93000000005</v>
      </c>
      <c r="BN34" s="18">
        <v>708207.53</v>
      </c>
    </row>
    <row r="35" spans="1:66" s="11" customFormat="1" ht="15" customHeight="1">
      <c r="A35" s="17" t="s">
        <v>107</v>
      </c>
      <c r="B35" s="63" t="s">
        <v>108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109</v>
      </c>
      <c r="AI35" s="64" t="s">
        <v>110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136480.84</v>
      </c>
      <c r="BN35" s="18">
        <v>125061.84</v>
      </c>
    </row>
    <row r="36" spans="1:66" s="11" customFormat="1" ht="15" customHeight="1">
      <c r="A36" s="12" t="s">
        <v>111</v>
      </c>
      <c r="B36" s="62" t="s">
        <v>112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113</v>
      </c>
      <c r="AI36" s="64" t="s">
        <v>114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63" t="s">
        <v>116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117</v>
      </c>
      <c r="AI37" s="64" t="s">
        <v>118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62" t="s">
        <v>120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121</v>
      </c>
      <c r="AI38" s="64" t="s">
        <v>122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63" t="s">
        <v>124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125</v>
      </c>
      <c r="AI39" s="64" t="s">
        <v>126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64" t="s">
        <v>128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129</v>
      </c>
      <c r="AI40" s="62" t="s">
        <v>130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109800</v>
      </c>
      <c r="BN40" s="16">
        <f>SUM(BN41:BN43)</f>
        <v>109800</v>
      </c>
    </row>
    <row r="41" spans="1:66" s="11" customFormat="1" ht="15" customHeight="1">
      <c r="A41" s="12" t="s">
        <v>131</v>
      </c>
      <c r="B41" s="62" t="s">
        <v>132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133</v>
      </c>
      <c r="AI41" s="64" t="s">
        <v>134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64" t="s">
        <v>136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137</v>
      </c>
      <c r="AI42" s="64" t="s">
        <v>138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109800</v>
      </c>
      <c r="BN42" s="18">
        <v>109800</v>
      </c>
    </row>
    <row r="43" spans="1:66" s="11" customFormat="1" ht="15" customHeight="1">
      <c r="A43" s="17" t="s">
        <v>139</v>
      </c>
      <c r="B43" s="64" t="s">
        <v>140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141</v>
      </c>
      <c r="AI43" s="64" t="s">
        <v>142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64" t="s">
        <v>144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145</v>
      </c>
      <c r="AI44" s="62" t="s">
        <v>146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103367.21</v>
      </c>
      <c r="BN44" s="16">
        <f>SUM(BN45:BN47)</f>
        <v>103367.21</v>
      </c>
    </row>
    <row r="45" spans="1:66" s="11" customFormat="1" ht="15" customHeight="1">
      <c r="A45" s="17" t="s">
        <v>147</v>
      </c>
      <c r="B45" s="70" t="s">
        <v>148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149</v>
      </c>
      <c r="AI45" s="64" t="s">
        <v>150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103367.21</v>
      </c>
      <c r="BN45" s="18">
        <v>103367.21</v>
      </c>
    </row>
    <row r="46" spans="1:66" s="11" customFormat="1" ht="15" customHeight="1">
      <c r="A46" s="17"/>
      <c r="B46" s="71" t="s">
        <v>151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1860734416.7</v>
      </c>
      <c r="AG46" s="22">
        <f>AG8+AG16+AG24+AG30+AG36+AG38+AG41</f>
        <v>305147024.60000002</v>
      </c>
      <c r="AH46" s="23" t="s">
        <v>152</v>
      </c>
      <c r="AI46" s="64" t="s">
        <v>153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61" t="s">
        <v>155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156</v>
      </c>
      <c r="AI47" s="72" t="s">
        <v>157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62" t="s">
        <v>159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295746052.06</v>
      </c>
      <c r="AG48" s="16">
        <f>SUM(AG49:AG52)</f>
        <v>255652076.59999999</v>
      </c>
      <c r="AH48" s="10"/>
      <c r="AI48" s="73" t="s">
        <v>160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227942581.78</v>
      </c>
      <c r="BN48" s="22">
        <f>BN8+BN18+BN22+BN26+BN29+BN33+BN40+BN44</f>
        <v>405530711.19</v>
      </c>
    </row>
    <row r="49" spans="1:66" s="11" customFormat="1" ht="15" customHeight="1">
      <c r="A49" s="17" t="s">
        <v>161</v>
      </c>
      <c r="B49" s="64" t="s">
        <v>162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503608</v>
      </c>
      <c r="AG49" s="18">
        <v>503608</v>
      </c>
      <c r="AH49" s="10" t="s">
        <v>163</v>
      </c>
      <c r="AI49" s="61" t="s">
        <v>164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165</v>
      </c>
      <c r="B50" s="64" t="s">
        <v>166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100</v>
      </c>
      <c r="AG50" s="18">
        <v>100</v>
      </c>
      <c r="AH50" s="14" t="s">
        <v>167</v>
      </c>
      <c r="AI50" s="62" t="s">
        <v>168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64" t="s">
        <v>170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295242344.06</v>
      </c>
      <c r="AG51" s="18">
        <v>255148368.59999999</v>
      </c>
      <c r="AH51" s="19" t="s">
        <v>171</v>
      </c>
      <c r="AI51" s="64" t="s">
        <v>172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64" t="s">
        <v>174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175</v>
      </c>
      <c r="AI52" s="64" t="s">
        <v>176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62" t="s">
        <v>178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644018.16</v>
      </c>
      <c r="AG53" s="16">
        <f>SUM(AG54:AG58)</f>
        <v>644018.16</v>
      </c>
      <c r="AH53" s="14" t="s">
        <v>179</v>
      </c>
      <c r="AI53" s="62" t="s">
        <v>180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64" t="s">
        <v>182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183</v>
      </c>
      <c r="AI54" s="64" t="s">
        <v>184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64" t="s">
        <v>186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644018.16</v>
      </c>
      <c r="AG55" s="18">
        <v>644018.16</v>
      </c>
      <c r="AH55" s="19" t="s">
        <v>187</v>
      </c>
      <c r="AI55" s="64" t="s">
        <v>188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64" t="s">
        <v>190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191</v>
      </c>
      <c r="AI56" s="64" t="s">
        <v>192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64" t="s">
        <v>194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195</v>
      </c>
      <c r="AI57" s="62" t="s">
        <v>196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1229041739.99</v>
      </c>
      <c r="BN57" s="16">
        <f>SUM(BN58:BN62)</f>
        <v>1401393978.71</v>
      </c>
    </row>
    <row r="58" spans="1:66" s="11" customFormat="1" ht="15" customHeight="1">
      <c r="A58" s="17" t="s">
        <v>197</v>
      </c>
      <c r="B58" s="64" t="s">
        <v>198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199</v>
      </c>
      <c r="AI58" s="64" t="s">
        <v>200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62" t="s">
        <v>202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8059202385.4099989</v>
      </c>
      <c r="AG59" s="16">
        <f>SUM(AG60:AG66)</f>
        <v>7788998098.6799994</v>
      </c>
      <c r="AH59" s="19" t="s">
        <v>203</v>
      </c>
      <c r="AI59" s="64" t="s">
        <v>204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64" t="s">
        <v>206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389839742.57999998</v>
      </c>
      <c r="AG60" s="18">
        <v>389839742.57999998</v>
      </c>
      <c r="AH60" s="19" t="s">
        <v>207</v>
      </c>
      <c r="AI60" s="64" t="s">
        <v>208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1229041739.99</v>
      </c>
      <c r="BN60" s="18">
        <v>1401393978.71</v>
      </c>
    </row>
    <row r="61" spans="1:66" s="11" customFormat="1" ht="15" customHeight="1">
      <c r="A61" s="17" t="s">
        <v>209</v>
      </c>
      <c r="B61" s="64" t="s">
        <v>210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211</v>
      </c>
      <c r="AI61" s="64" t="s">
        <v>212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64" t="s">
        <v>214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1297424423.3499999</v>
      </c>
      <c r="AG62" s="18">
        <v>1297424423.3499999</v>
      </c>
      <c r="AH62" s="19" t="s">
        <v>215</v>
      </c>
      <c r="AI62" s="64" t="s">
        <v>216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64" t="s">
        <v>218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3940485680.1799998</v>
      </c>
      <c r="AG63" s="18">
        <v>3940485680.1799998</v>
      </c>
      <c r="AH63" s="14" t="s">
        <v>219</v>
      </c>
      <c r="AI63" s="62" t="s">
        <v>220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64" t="s">
        <v>222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2193569489.1100001</v>
      </c>
      <c r="AG64" s="18">
        <v>1923365202.3800001</v>
      </c>
      <c r="AH64" s="19" t="s">
        <v>223</v>
      </c>
      <c r="AI64" s="64" t="s">
        <v>224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64" t="s">
        <v>226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237883050.19</v>
      </c>
      <c r="AG65" s="18">
        <v>237883050.19</v>
      </c>
      <c r="AH65" s="19" t="s">
        <v>227</v>
      </c>
      <c r="AI65" s="64" t="s">
        <v>228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64" t="s">
        <v>230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0</v>
      </c>
      <c r="AG66" s="18">
        <v>0</v>
      </c>
      <c r="AH66" s="19" t="s">
        <v>231</v>
      </c>
      <c r="AI66" s="64" t="s">
        <v>232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62" t="s">
        <v>234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1895010585.4599998</v>
      </c>
      <c r="AG67" s="16">
        <f>SUM(AG68:AG75)</f>
        <v>1855868143.0299997</v>
      </c>
      <c r="AH67" s="14" t="s">
        <v>235</v>
      </c>
      <c r="AI67" s="62" t="s">
        <v>236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64" t="s">
        <v>238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430273970.80000001</v>
      </c>
      <c r="AG68" s="18">
        <v>425373257.31999999</v>
      </c>
      <c r="AH68" s="19" t="s">
        <v>239</v>
      </c>
      <c r="AI68" s="64" t="s">
        <v>240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64" t="s">
        <v>242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114019884.88</v>
      </c>
      <c r="AG69" s="18">
        <v>101027384.89</v>
      </c>
      <c r="AH69" s="19" t="s">
        <v>243</v>
      </c>
      <c r="AI69" s="64" t="s">
        <v>244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64" t="s">
        <v>246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73195744.209999993</v>
      </c>
      <c r="AG70" s="18">
        <v>73195744.209999993</v>
      </c>
      <c r="AH70" s="19" t="s">
        <v>247</v>
      </c>
      <c r="AI70" s="64" t="s">
        <v>248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64" t="s">
        <v>250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723157772.63</v>
      </c>
      <c r="AG71" s="18">
        <v>714157772.67999995</v>
      </c>
      <c r="AH71" s="19" t="s">
        <v>251</v>
      </c>
      <c r="AI71" s="64" t="s">
        <v>252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64" t="s">
        <v>254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106550037.78</v>
      </c>
      <c r="AG72" s="18">
        <v>95804699.709999993</v>
      </c>
      <c r="AH72" s="19" t="s">
        <v>255</v>
      </c>
      <c r="AI72" s="64" t="s">
        <v>256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64" t="s">
        <v>258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417306800.82999998</v>
      </c>
      <c r="AG73" s="18">
        <v>415802909.88999999</v>
      </c>
      <c r="AH73" s="19" t="s">
        <v>259</v>
      </c>
      <c r="AI73" s="64" t="s">
        <v>260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64" t="s">
        <v>262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29273238.23</v>
      </c>
      <c r="AG74" s="18">
        <v>29273238.23</v>
      </c>
      <c r="AH74" s="14" t="s">
        <v>263</v>
      </c>
      <c r="AI74" s="62" t="s">
        <v>264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64" t="s">
        <v>266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1233136.1000000001</v>
      </c>
      <c r="AG75" s="18">
        <v>1233136.1000000001</v>
      </c>
      <c r="AH75" s="19" t="s">
        <v>267</v>
      </c>
      <c r="AI75" s="64" t="s">
        <v>268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62" t="s">
        <v>270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156960576.30000001</v>
      </c>
      <c r="AG76" s="16">
        <f>SUM(AG77:AG81)</f>
        <v>143741127.65000001</v>
      </c>
      <c r="AH76" s="19" t="s">
        <v>271</v>
      </c>
      <c r="AI76" s="64" t="s">
        <v>272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64" t="s">
        <v>274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68195788.890000001</v>
      </c>
      <c r="AG77" s="18">
        <v>66689576.100000001</v>
      </c>
      <c r="AH77" s="19" t="s">
        <v>275</v>
      </c>
      <c r="AI77" s="64" t="s">
        <v>276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64" t="s">
        <v>278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15256513.119999999</v>
      </c>
      <c r="AG78" s="18">
        <v>15256513.119999999</v>
      </c>
      <c r="AH78" s="19" t="s">
        <v>279</v>
      </c>
      <c r="AI78" s="72" t="s">
        <v>280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64" t="s">
        <v>282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60822711.740000002</v>
      </c>
      <c r="AG79" s="18">
        <v>49109475.880000003</v>
      </c>
      <c r="AH79" s="21"/>
      <c r="AI79" s="74" t="s">
        <v>283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1229041739.99</v>
      </c>
      <c r="BN79" s="25">
        <f>BN50+BN53+BN57+BN63+BN67+BN74</f>
        <v>1401393978.71</v>
      </c>
    </row>
    <row r="80" spans="1:66" s="11" customFormat="1" ht="15" customHeight="1">
      <c r="A80" s="17" t="s">
        <v>284</v>
      </c>
      <c r="B80" s="64" t="s">
        <v>285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5121822.1500000004</v>
      </c>
      <c r="AG80" s="18">
        <v>5121822.1500000004</v>
      </c>
      <c r="AH80" s="24"/>
      <c r="AI80" s="75" t="s">
        <v>286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1456984321.77</v>
      </c>
      <c r="BN80" s="26">
        <f>BN48+BN79</f>
        <v>1806924689.9000001</v>
      </c>
    </row>
    <row r="81" spans="1:66" s="11" customFormat="1" ht="15" customHeight="1">
      <c r="A81" s="17" t="s">
        <v>287</v>
      </c>
      <c r="B81" s="64" t="s">
        <v>288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7563740.4000000004</v>
      </c>
      <c r="AG81" s="18">
        <v>7563740.4000000004</v>
      </c>
      <c r="AH81" s="27" t="s">
        <v>289</v>
      </c>
      <c r="AI81" s="76" t="s">
        <v>290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291</v>
      </c>
      <c r="B82" s="62" t="s">
        <v>292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293</v>
      </c>
      <c r="AI82" s="61" t="s">
        <v>294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70029434.019999996</v>
      </c>
      <c r="BN82" s="16">
        <f>SUM(BN83:BN85)</f>
        <v>70029434.019999996</v>
      </c>
    </row>
    <row r="83" spans="1:66" s="11" customFormat="1" ht="15" customHeight="1">
      <c r="A83" s="17" t="s">
        <v>295</v>
      </c>
      <c r="B83" s="64" t="s">
        <v>296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297</v>
      </c>
      <c r="AI83" s="64" t="s">
        <v>298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64" t="s">
        <v>300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301</v>
      </c>
      <c r="AI84" s="64" t="s">
        <v>302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64" t="s">
        <v>304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305</v>
      </c>
      <c r="AI85" s="64" t="s">
        <v>306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70029434.019999996</v>
      </c>
      <c r="BN85" s="18">
        <v>70029434.019999996</v>
      </c>
    </row>
    <row r="86" spans="1:66" s="11" customFormat="1" ht="15" customHeight="1">
      <c r="A86" s="17" t="s">
        <v>307</v>
      </c>
      <c r="B86" s="64" t="s">
        <v>308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309</v>
      </c>
      <c r="AI86" s="61" t="s">
        <v>310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9588081728.3499985</v>
      </c>
      <c r="BN86" s="16">
        <f>BN87+BN88+BN89+BN94+BN98</f>
        <v>7319893814.8500004</v>
      </c>
    </row>
    <row r="87" spans="1:66" s="11" customFormat="1" ht="15" customHeight="1">
      <c r="A87" s="17" t="s">
        <v>311</v>
      </c>
      <c r="B87" s="64" t="s">
        <v>312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313</v>
      </c>
      <c r="AI87" s="64" t="s">
        <v>314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2280787470.9200001</v>
      </c>
      <c r="BN87" s="18">
        <v>1005845909.63</v>
      </c>
    </row>
    <row r="88" spans="1:66" s="11" customFormat="1" ht="15" customHeight="1">
      <c r="A88" s="12" t="s">
        <v>315</v>
      </c>
      <c r="B88" s="62" t="s">
        <v>316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75624760.670000002</v>
      </c>
      <c r="AG88" s="16">
        <f>SUM(AG89:AG94)</f>
        <v>75624760.670000002</v>
      </c>
      <c r="AH88" s="19" t="s">
        <v>317</v>
      </c>
      <c r="AI88" s="64" t="s">
        <v>318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7070382055.3599997</v>
      </c>
      <c r="BN88" s="18">
        <v>6074262372.25</v>
      </c>
    </row>
    <row r="89" spans="1:66" s="11" customFormat="1" ht="15" customHeight="1">
      <c r="A89" s="17" t="s">
        <v>319</v>
      </c>
      <c r="B89" s="64" t="s">
        <v>320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35694322.07</v>
      </c>
      <c r="AG89" s="18">
        <v>35694322.07</v>
      </c>
      <c r="AH89" s="14" t="s">
        <v>321</v>
      </c>
      <c r="AI89" s="61" t="s">
        <v>322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64" t="s">
        <v>324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325</v>
      </c>
      <c r="AI90" s="64" t="s">
        <v>326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64" t="s">
        <v>328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329</v>
      </c>
      <c r="AI91" s="64" t="s">
        <v>330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64" t="s">
        <v>332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39930438.600000001</v>
      </c>
      <c r="AG92" s="18">
        <v>39930438.600000001</v>
      </c>
      <c r="AH92" s="19" t="s">
        <v>333</v>
      </c>
      <c r="AI92" s="64" t="s">
        <v>334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64" t="s">
        <v>336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337</v>
      </c>
      <c r="AI93" s="64" t="s">
        <v>338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64" t="s">
        <v>340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341</v>
      </c>
      <c r="AI94" s="61" t="s">
        <v>342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62" t="s">
        <v>344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345</v>
      </c>
      <c r="AI95" s="64" t="s">
        <v>346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64" t="s">
        <v>348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349</v>
      </c>
      <c r="AI96" s="64" t="s">
        <v>350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64" t="s">
        <v>352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353</v>
      </c>
      <c r="AI97" s="64" t="s">
        <v>354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64" t="s">
        <v>356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357</v>
      </c>
      <c r="AI98" s="61" t="s">
        <v>358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236912202.06999999</v>
      </c>
      <c r="BN98" s="16">
        <f>SUM(BN99:BN100)</f>
        <v>239785532.97</v>
      </c>
    </row>
    <row r="99" spans="1:66" s="11" customFormat="1" ht="15" customHeight="1">
      <c r="A99" s="17" t="s">
        <v>359</v>
      </c>
      <c r="B99" s="64" t="s">
        <v>360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361</v>
      </c>
      <c r="AI99" s="64" t="s">
        <v>362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64" t="s">
        <v>364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365</v>
      </c>
      <c r="AI100" s="64" t="s">
        <v>366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236912202.06999999</v>
      </c>
      <c r="BN100" s="18">
        <v>239785532.97</v>
      </c>
    </row>
    <row r="101" spans="1:66" s="11" customFormat="1" ht="15" customHeight="1">
      <c r="A101" s="12" t="s">
        <v>367</v>
      </c>
      <c r="B101" s="62" t="s">
        <v>368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1040586.75</v>
      </c>
      <c r="AG101" s="16">
        <f>SUM(AG102:AG104)</f>
        <v>1040586.75</v>
      </c>
      <c r="AH101" s="14" t="s">
        <v>369</v>
      </c>
      <c r="AI101" s="61" t="s">
        <v>370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1229867897.3699999</v>
      </c>
      <c r="BN101" s="16">
        <f>SUM(BN102:BN103)</f>
        <v>1229867897.3699999</v>
      </c>
    </row>
    <row r="102" spans="1:66" s="11" customFormat="1" ht="15" customHeight="1">
      <c r="A102" s="17" t="s">
        <v>371</v>
      </c>
      <c r="B102" s="64" t="s">
        <v>372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373</v>
      </c>
      <c r="AI102" s="64" t="s">
        <v>374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64" t="s">
        <v>376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377</v>
      </c>
      <c r="AI103" s="72" t="s">
        <v>378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1229867897.3699999</v>
      </c>
      <c r="BN103" s="18">
        <v>1229867897.3699999</v>
      </c>
    </row>
    <row r="104" spans="1:66" s="11" customFormat="1" ht="15" customHeight="1">
      <c r="A104" s="17" t="s">
        <v>379</v>
      </c>
      <c r="B104" s="72" t="s">
        <v>380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1040586.75</v>
      </c>
      <c r="AG104" s="20">
        <v>1040586.75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381</v>
      </c>
      <c r="BM104" s="34">
        <f>BM82+BM86+BM101</f>
        <v>10887979059.739998</v>
      </c>
      <c r="BN104" s="34">
        <f>BN82+BN86+BN101</f>
        <v>8619791146.2400017</v>
      </c>
    </row>
    <row r="105" spans="1:66" s="11" customFormat="1" ht="15" customHeight="1">
      <c r="A105" s="35"/>
      <c r="B105" s="77" t="s">
        <v>382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10484228964.809998</v>
      </c>
      <c r="AG105" s="36">
        <f>AG48+AG53+AG59+AG67+AG76+AG82+AG88+AG95+AG101</f>
        <v>10121568811.539999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383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12344963381.509998</v>
      </c>
      <c r="AG106" s="39">
        <f>AG46+AG105</f>
        <v>10426715836.139999</v>
      </c>
      <c r="AH106" s="40"/>
      <c r="AI106" s="80" t="s">
        <v>384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12344963381.509998</v>
      </c>
      <c r="BN106" s="41">
        <f>BN80+BN104</f>
        <v>10426715836.140001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385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Vasquez Carrillo Mayra Elena</cp:lastModifiedBy>
  <cp:lastPrinted>2021-12-07T19:28:17Z</cp:lastPrinted>
  <dcterms:created xsi:type="dcterms:W3CDTF">2021-12-06T20:41:58Z</dcterms:created>
  <dcterms:modified xsi:type="dcterms:W3CDTF">2022-09-21T16:22:02Z</dcterms:modified>
</cp:coreProperties>
</file>