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450" yWindow="-30" windowWidth="12975" windowHeight="11520"/>
  </bookViews>
  <sheets>
    <sheet name="3° trimestre" sheetId="1" r:id="rId1"/>
  </sheets>
  <calcPr calcId="125725"/>
</workbook>
</file>

<file path=xl/calcChain.xml><?xml version="1.0" encoding="utf-8"?>
<calcChain xmlns="http://schemas.openxmlformats.org/spreadsheetml/2006/main">
  <c r="E16" i="1"/>
  <c r="H16"/>
  <c r="H12"/>
  <c r="H13"/>
  <c r="H14"/>
  <c r="F9"/>
  <c r="G31" l="1"/>
  <c r="H9" l="1"/>
  <c r="H10"/>
  <c r="H11"/>
  <c r="E31"/>
  <c r="E33"/>
  <c r="E32"/>
  <c r="E30"/>
  <c r="F16" l="1"/>
  <c r="G40" l="1"/>
  <c r="H15" l="1"/>
  <c r="H17"/>
  <c r="H18"/>
  <c r="G39" l="1"/>
  <c r="G34"/>
  <c r="E34"/>
  <c r="H40" l="1"/>
  <c r="E40"/>
  <c r="E39" s="1"/>
  <c r="D40"/>
  <c r="I38"/>
  <c r="F38"/>
  <c r="H37"/>
  <c r="F37"/>
  <c r="I36"/>
  <c r="F36"/>
  <c r="D35"/>
  <c r="D33"/>
  <c r="G32"/>
  <c r="H32" s="1"/>
  <c r="D32"/>
  <c r="H31"/>
  <c r="D31"/>
  <c r="G30"/>
  <c r="H30" s="1"/>
  <c r="D30"/>
  <c r="G29"/>
  <c r="H29" s="1"/>
  <c r="E29"/>
  <c r="D29"/>
  <c r="G28"/>
  <c r="H28" s="1"/>
  <c r="I28" s="1"/>
  <c r="E28"/>
  <c r="D28"/>
  <c r="G27"/>
  <c r="H27" s="1"/>
  <c r="E27"/>
  <c r="D27"/>
  <c r="G26"/>
  <c r="E26"/>
  <c r="D26"/>
  <c r="G19"/>
  <c r="E19"/>
  <c r="D19"/>
  <c r="I18"/>
  <c r="F18"/>
  <c r="I17"/>
  <c r="F17"/>
  <c r="I16"/>
  <c r="I15"/>
  <c r="F15"/>
  <c r="I14"/>
  <c r="F14"/>
  <c r="I13"/>
  <c r="F13"/>
  <c r="I12"/>
  <c r="F12"/>
  <c r="I11"/>
  <c r="F11"/>
  <c r="I10"/>
  <c r="F10"/>
  <c r="I9"/>
  <c r="I27" l="1"/>
  <c r="F33"/>
  <c r="G33" s="1"/>
  <c r="G25" s="1"/>
  <c r="G41" s="1"/>
  <c r="F29"/>
  <c r="F31"/>
  <c r="I40"/>
  <c r="I39" s="1"/>
  <c r="H39"/>
  <c r="E25"/>
  <c r="E41" s="1"/>
  <c r="F30"/>
  <c r="I35"/>
  <c r="D34"/>
  <c r="D25"/>
  <c r="F40"/>
  <c r="F39" s="1"/>
  <c r="D39"/>
  <c r="F27"/>
  <c r="F28"/>
  <c r="I37"/>
  <c r="H34"/>
  <c r="H26"/>
  <c r="F32"/>
  <c r="I32"/>
  <c r="I30"/>
  <c r="I31"/>
  <c r="F19"/>
  <c r="I29"/>
  <c r="H19"/>
  <c r="I19" s="1"/>
  <c r="F35"/>
  <c r="F34" s="1"/>
  <c r="F26"/>
  <c r="D41" l="1"/>
  <c r="I34"/>
  <c r="F25"/>
  <c r="F41" s="1"/>
  <c r="I26"/>
  <c r="H33"/>
  <c r="H25" s="1"/>
  <c r="H41" s="1"/>
  <c r="I33" l="1"/>
  <c r="I25" s="1"/>
  <c r="I41"/>
</calcChain>
</file>

<file path=xl/comments1.xml><?xml version="1.0" encoding="utf-8"?>
<comments xmlns="http://schemas.openxmlformats.org/spreadsheetml/2006/main">
  <authors>
    <author>Guzman Cuellar Claudia Veronica</author>
  </authors>
  <commentList>
    <comment ref="I1" authorId="0">
      <text>
        <r>
          <rPr>
            <b/>
            <sz val="9"/>
            <color indexed="81"/>
            <rFont val="Tahoma"/>
            <family val="2"/>
          </rPr>
          <t>Guzman Cuellar Claudia Veronica:</t>
        </r>
        <r>
          <rPr>
            <sz val="9"/>
            <color indexed="81"/>
            <rFont val="Tahoma"/>
            <family val="2"/>
          </rPr>
          <t xml:space="preserve">
Información ya con datos Oficiales
</t>
        </r>
      </text>
    </comment>
  </commentList>
</comments>
</file>

<file path=xl/sharedStrings.xml><?xml version="1.0" encoding="utf-8"?>
<sst xmlns="http://schemas.openxmlformats.org/spreadsheetml/2006/main" count="63" uniqueCount="37">
  <si>
    <t>GUADALAJARA, JALISCO</t>
  </si>
  <si>
    <t>ESTADO ANALÍTICO DE INGRESOS</t>
  </si>
  <si>
    <t>Rubro de Ingresos</t>
  </si>
  <si>
    <t>Ingreso</t>
  </si>
  <si>
    <t>Diferencia</t>
  </si>
  <si>
    <t>Estimado</t>
  </si>
  <si>
    <t>Ampliaciones y 
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</si>
  <si>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</si>
  <si>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</si>
  <si>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</si>
  <si>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</si>
  <si>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</si>
  <si>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</si>
  <si>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</si>
  <si>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</si>
  <si>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</si>
  <si>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</si>
  <si>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</si>
  <si>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</si>
  <si>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</si>
  <si>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</si>
  <si>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</si>
  <si>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</si>
  <si>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</si>
  <si>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</si>
  <si>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</si>
  <si>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</si>
  <si>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</si>
  <si>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
por Fuente de Financiamiento</t>
  </si>
  <si>
    <t>Ingresos del Poder Ejecutivo Federal o Estatal y de los Municipio</t>
  </si>
  <si>
    <t>Ingresos de los entes públicos de los poderes Legislativo y Judicial, de los organismos autónomos y del sector paraestatal o paramunicipal, así como de empresas productivas del Estado.</t>
  </si>
  <si>
    <t>Ingresos derivados de financiamiento</t>
  </si>
  <si>
    <t>Ingresos derivados de financiamientos</t>
  </si>
  <si>
    <t>Ingreso Estimado</t>
  </si>
  <si>
    <t>Bajo protesta de decir verdad declaramos que los Estados Financieros y sus Notas son razonablemente correctos y responsabilidad del emisor</t>
  </si>
  <si>
    <t>DEL 01 DE ENERO AL 30 DE SEPTIEMBRE DE 2024</t>
  </si>
  <si>
    <t>Mtro. Luis García Sotelo</t>
  </si>
</sst>
</file>

<file path=xl/styles.xml><?xml version="1.0" encoding="utf-8"?>
<styleSheet xmlns="http://schemas.openxmlformats.org/spreadsheetml/2006/main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&quot;$&quot;* #,##0.00_-;\-&quot;$&quot;* #,##0.00_-;_-&quot;$&quot;* &quot;-&quot;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6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0"/>
      <name val="Calibri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17D9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4" fontId="15" fillId="0" borderId="0"/>
    <xf numFmtId="43" fontId="16" fillId="0" borderId="0" applyFont="0" applyFill="0" applyBorder="0" applyAlignment="0" applyProtection="0"/>
    <xf numFmtId="0" fontId="15" fillId="0" borderId="0"/>
    <xf numFmtId="0" fontId="20" fillId="5" borderId="0" applyNumberFormat="0" applyBorder="0" applyAlignment="0" applyProtection="0"/>
  </cellStyleXfs>
  <cellXfs count="98">
    <xf numFmtId="0" fontId="0" fillId="0" borderId="0" xfId="0"/>
    <xf numFmtId="0" fontId="0" fillId="0" borderId="0" xfId="0" applyFill="1" applyAlignment="1">
      <alignment vertical="center"/>
    </xf>
    <xf numFmtId="44" fontId="2" fillId="0" borderId="0" xfId="2" applyFont="1" applyFill="1" applyAlignment="1">
      <alignment vertical="center"/>
    </xf>
    <xf numFmtId="0" fontId="0" fillId="0" borderId="0" xfId="0" applyAlignment="1">
      <alignment vertical="center"/>
    </xf>
    <xf numFmtId="44" fontId="2" fillId="0" borderId="0" xfId="2" applyFont="1" applyAlignment="1">
      <alignment vertical="center"/>
    </xf>
    <xf numFmtId="4" fontId="7" fillId="2" borderId="13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13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13" xfId="1" applyNumberFormat="1" applyFont="1" applyFill="1" applyBorder="1" applyAlignment="1">
      <alignment horizontal="right" vertical="center" wrapText="1"/>
    </xf>
    <xf numFmtId="4" fontId="7" fillId="2" borderId="13" xfId="1" applyNumberFormat="1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vertical="center" wrapText="1"/>
    </xf>
    <xf numFmtId="4" fontId="8" fillId="2" borderId="13" xfId="1" applyNumberFormat="1" applyFont="1" applyFill="1" applyBorder="1" applyAlignment="1" applyProtection="1">
      <alignment horizontal="right" vertical="center" wrapText="1"/>
      <protection locked="0"/>
    </xf>
    <xf numFmtId="0" fontId="12" fillId="2" borderId="13" xfId="3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4" fontId="11" fillId="0" borderId="2" xfId="2" applyNumberFormat="1" applyFont="1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4" fontId="7" fillId="2" borderId="14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14" xfId="1" applyNumberFormat="1" applyFont="1" applyFill="1" applyBorder="1" applyAlignment="1">
      <alignment horizontal="right" vertical="center" wrapText="1"/>
    </xf>
    <xf numFmtId="4" fontId="7" fillId="2" borderId="14" xfId="1" applyNumberFormat="1" applyFont="1" applyFill="1" applyBorder="1" applyAlignment="1">
      <alignment horizontal="right" vertical="center" wrapText="1"/>
    </xf>
    <xf numFmtId="4" fontId="7" fillId="2" borderId="12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12" xfId="1" applyNumberFormat="1" applyFont="1" applyFill="1" applyBorder="1" applyAlignment="1">
      <alignment horizontal="right" vertical="center" wrapText="1"/>
    </xf>
    <xf numFmtId="4" fontId="11" fillId="2" borderId="0" xfId="2" applyNumberFormat="1" applyFont="1" applyFill="1" applyBorder="1" applyAlignment="1">
      <alignment vertical="center" wrapText="1"/>
    </xf>
    <xf numFmtId="4" fontId="9" fillId="3" borderId="16" xfId="0" applyNumberFormat="1" applyFont="1" applyFill="1" applyBorder="1" applyAlignment="1" applyProtection="1">
      <alignment vertical="center"/>
      <protection locked="0"/>
    </xf>
    <xf numFmtId="4" fontId="9" fillId="3" borderId="0" xfId="0" applyNumberFormat="1" applyFont="1" applyFill="1" applyBorder="1" applyAlignment="1" applyProtection="1">
      <alignment vertical="center"/>
      <protection locked="0"/>
    </xf>
    <xf numFmtId="4" fontId="9" fillId="3" borderId="17" xfId="0" applyNumberFormat="1" applyFont="1" applyFill="1" applyBorder="1" applyAlignment="1" applyProtection="1">
      <alignment vertical="center"/>
      <protection locked="0"/>
    </xf>
    <xf numFmtId="4" fontId="9" fillId="3" borderId="15" xfId="0" applyNumberFormat="1" applyFont="1" applyFill="1" applyBorder="1" applyAlignment="1" applyProtection="1">
      <alignment vertical="center"/>
      <protection locked="0"/>
    </xf>
    <xf numFmtId="165" fontId="10" fillId="4" borderId="12" xfId="0" applyNumberFormat="1" applyFont="1" applyFill="1" applyBorder="1" applyAlignment="1">
      <alignment horizontal="right" vertical="center"/>
    </xf>
    <xf numFmtId="4" fontId="7" fillId="2" borderId="13" xfId="1" applyNumberFormat="1" applyFont="1" applyFill="1" applyBorder="1" applyAlignment="1" applyProtection="1">
      <alignment vertical="center" wrapText="1"/>
      <protection locked="0"/>
    </xf>
    <xf numFmtId="4" fontId="7" fillId="2" borderId="13" xfId="1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4" fillId="2" borderId="6" xfId="3" applyFont="1" applyFill="1" applyBorder="1" applyAlignment="1">
      <alignment vertical="center"/>
    </xf>
    <xf numFmtId="0" fontId="4" fillId="2" borderId="7" xfId="3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4" fillId="2" borderId="7" xfId="3" applyFont="1" applyFill="1" applyBorder="1" applyAlignment="1">
      <alignment horizontal="center" vertical="center"/>
    </xf>
    <xf numFmtId="0" fontId="4" fillId="2" borderId="8" xfId="3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2" fontId="19" fillId="0" borderId="0" xfId="0" applyNumberFormat="1" applyFont="1" applyBorder="1" applyAlignment="1">
      <alignment vertical="center"/>
    </xf>
    <xf numFmtId="42" fontId="18" fillId="0" borderId="7" xfId="0" applyNumberFormat="1" applyFont="1" applyBorder="1" applyAlignment="1">
      <alignment horizontal="center" vertical="center"/>
    </xf>
    <xf numFmtId="42" fontId="19" fillId="0" borderId="7" xfId="0" applyNumberFormat="1" applyFont="1" applyBorder="1" applyAlignment="1">
      <alignment vertical="center"/>
    </xf>
    <xf numFmtId="166" fontId="19" fillId="0" borderId="7" xfId="0" applyNumberFormat="1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42" fontId="19" fillId="0" borderId="0" xfId="0" applyNumberFormat="1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0" fontId="9" fillId="6" borderId="20" xfId="7" applyFont="1" applyFill="1" applyBorder="1" applyAlignment="1">
      <alignment horizontal="center" vertical="center" wrapText="1"/>
    </xf>
    <xf numFmtId="0" fontId="9" fillId="6" borderId="25" xfId="7" applyFont="1" applyFill="1" applyBorder="1" applyAlignment="1">
      <alignment horizontal="center" vertical="center" wrapText="1"/>
    </xf>
    <xf numFmtId="0" fontId="17" fillId="6" borderId="26" xfId="7" applyFont="1" applyFill="1" applyBorder="1" applyAlignment="1">
      <alignment horizontal="center" vertical="center" wrapText="1"/>
    </xf>
    <xf numFmtId="0" fontId="17" fillId="6" borderId="23" xfId="7" applyFont="1" applyFill="1" applyBorder="1" applyAlignment="1">
      <alignment horizontal="center" vertical="center" wrapText="1"/>
    </xf>
    <xf numFmtId="4" fontId="8" fillId="0" borderId="14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9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165" fontId="9" fillId="3" borderId="12" xfId="0" applyNumberFormat="1" applyFont="1" applyFill="1" applyBorder="1" applyAlignment="1">
      <alignment horizontal="right" vertical="center"/>
    </xf>
    <xf numFmtId="165" fontId="9" fillId="3" borderId="14" xfId="0" applyNumberFormat="1" applyFont="1" applyFill="1" applyBorder="1" applyAlignment="1">
      <alignment horizontal="right" vertical="center"/>
    </xf>
    <xf numFmtId="4" fontId="6" fillId="0" borderId="9" xfId="2" applyNumberFormat="1" applyFont="1" applyBorder="1" applyAlignment="1">
      <alignment horizontal="right" vertical="center" wrapText="1"/>
    </xf>
    <xf numFmtId="4" fontId="6" fillId="0" borderId="11" xfId="2" applyNumberFormat="1" applyFont="1" applyBorder="1" applyAlignment="1">
      <alignment horizontal="right" vertical="center" wrapText="1"/>
    </xf>
    <xf numFmtId="165" fontId="10" fillId="4" borderId="9" xfId="0" applyNumberFormat="1" applyFont="1" applyFill="1" applyBorder="1" applyAlignment="1">
      <alignment horizontal="left" vertical="center" wrapText="1"/>
    </xf>
    <xf numFmtId="165" fontId="10" fillId="4" borderId="10" xfId="0" applyNumberFormat="1" applyFont="1" applyFill="1" applyBorder="1" applyAlignment="1">
      <alignment horizontal="left" vertical="center" wrapText="1"/>
    </xf>
    <xf numFmtId="165" fontId="10" fillId="4" borderId="11" xfId="0" applyNumberFormat="1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37" fontId="3" fillId="2" borderId="4" xfId="1" applyNumberFormat="1" applyFont="1" applyFill="1" applyBorder="1" applyAlignment="1" applyProtection="1">
      <alignment horizontal="center" vertical="center"/>
      <protection locked="0"/>
    </xf>
    <xf numFmtId="37" fontId="3" fillId="2" borderId="0" xfId="1" applyNumberFormat="1" applyFont="1" applyFill="1" applyBorder="1" applyAlignment="1" applyProtection="1">
      <alignment horizontal="center" vertical="center"/>
      <protection locked="0"/>
    </xf>
    <xf numFmtId="37" fontId="3" fillId="2" borderId="5" xfId="1" applyNumberFormat="1" applyFont="1" applyFill="1" applyBorder="1" applyAlignment="1" applyProtection="1">
      <alignment horizontal="center" vertical="center"/>
      <protection locked="0"/>
    </xf>
    <xf numFmtId="37" fontId="3" fillId="2" borderId="4" xfId="1" applyNumberFormat="1" applyFont="1" applyFill="1" applyBorder="1" applyAlignment="1" applyProtection="1">
      <alignment horizontal="center" vertical="center"/>
    </xf>
    <xf numFmtId="37" fontId="3" fillId="2" borderId="0" xfId="1" applyNumberFormat="1" applyFont="1" applyFill="1" applyBorder="1" applyAlignment="1" applyProtection="1">
      <alignment horizontal="center" vertical="center"/>
    </xf>
    <xf numFmtId="37" fontId="3" fillId="2" borderId="5" xfId="1" applyNumberFormat="1" applyFont="1" applyFill="1" applyBorder="1" applyAlignment="1" applyProtection="1">
      <alignment horizontal="center" vertical="center"/>
    </xf>
    <xf numFmtId="0" fontId="9" fillId="6" borderId="18" xfId="7" applyFont="1" applyFill="1" applyBorder="1" applyAlignment="1">
      <alignment horizontal="center" vertical="center" wrapText="1"/>
    </xf>
    <xf numFmtId="0" fontId="9" fillId="6" borderId="19" xfId="7" applyFont="1" applyFill="1" applyBorder="1" applyAlignment="1">
      <alignment horizontal="center" vertical="center" wrapText="1"/>
    </xf>
    <xf numFmtId="0" fontId="9" fillId="6" borderId="20" xfId="7" applyFont="1" applyFill="1" applyBorder="1" applyAlignment="1">
      <alignment horizontal="center" vertical="center" wrapText="1"/>
    </xf>
    <xf numFmtId="0" fontId="9" fillId="6" borderId="21" xfId="7" applyFont="1" applyFill="1" applyBorder="1" applyAlignment="1">
      <alignment horizontal="center" vertical="center" wrapText="1"/>
    </xf>
    <xf numFmtId="0" fontId="9" fillId="6" borderId="22" xfId="7" applyFont="1" applyFill="1" applyBorder="1" applyAlignment="1">
      <alignment horizontal="center" vertical="center" wrapText="1"/>
    </xf>
    <xf numFmtId="0" fontId="9" fillId="6" borderId="23" xfId="7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42" fontId="18" fillId="0" borderId="2" xfId="0" applyNumberFormat="1" applyFont="1" applyBorder="1" applyAlignment="1">
      <alignment horizontal="center" vertical="center"/>
    </xf>
    <xf numFmtId="4" fontId="9" fillId="3" borderId="10" xfId="0" applyNumberFormat="1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4" fontId="6" fillId="0" borderId="6" xfId="2" applyNumberFormat="1" applyFont="1" applyBorder="1" applyAlignment="1">
      <alignment horizontal="right" vertical="center" wrapText="1"/>
    </xf>
    <xf numFmtId="4" fontId="6" fillId="0" borderId="10" xfId="2" applyNumberFormat="1" applyFont="1" applyBorder="1" applyAlignment="1">
      <alignment horizontal="right" vertical="center" wrapText="1"/>
    </xf>
    <xf numFmtId="0" fontId="9" fillId="6" borderId="30" xfId="7" applyFont="1" applyFill="1" applyBorder="1" applyAlignment="1">
      <alignment horizontal="center" vertical="center" wrapText="1"/>
    </xf>
    <xf numFmtId="0" fontId="9" fillId="6" borderId="0" xfId="7" applyFont="1" applyFill="1" applyBorder="1" applyAlignment="1">
      <alignment horizontal="center" vertical="center" wrapText="1"/>
    </xf>
    <xf numFmtId="0" fontId="9" fillId="6" borderId="24" xfId="7" applyFont="1" applyFill="1" applyBorder="1" applyAlignment="1">
      <alignment horizontal="center" vertical="center" wrapText="1"/>
    </xf>
    <xf numFmtId="0" fontId="9" fillId="6" borderId="31" xfId="7" applyFont="1" applyFill="1" applyBorder="1" applyAlignment="1">
      <alignment horizontal="center" vertical="center" wrapText="1"/>
    </xf>
    <xf numFmtId="0" fontId="9" fillId="6" borderId="7" xfId="7" applyFont="1" applyFill="1" applyBorder="1" applyAlignment="1">
      <alignment horizontal="center" vertical="center" wrapText="1"/>
    </xf>
    <xf numFmtId="0" fontId="9" fillId="6" borderId="32" xfId="7" applyFont="1" applyFill="1" applyBorder="1" applyAlignment="1">
      <alignment horizontal="center" vertical="center" wrapText="1"/>
    </xf>
    <xf numFmtId="0" fontId="9" fillId="6" borderId="27" xfId="7" applyFont="1" applyFill="1" applyBorder="1" applyAlignment="1">
      <alignment horizontal="center" vertical="center" wrapText="1"/>
    </xf>
    <xf numFmtId="0" fontId="9" fillId="6" borderId="28" xfId="7" applyFont="1" applyFill="1" applyBorder="1" applyAlignment="1">
      <alignment horizontal="center" vertical="center" wrapText="1"/>
    </xf>
    <xf numFmtId="0" fontId="9" fillId="6" borderId="29" xfId="7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center"/>
    </xf>
  </cellXfs>
  <cellStyles count="8">
    <cellStyle name="=C:\WINNT\SYSTEM32\COMMAND.COM" xfId="4"/>
    <cellStyle name="60% - Énfasis2" xfId="7" builtinId="36"/>
    <cellStyle name="Millares" xfId="1" builtinId="3"/>
    <cellStyle name="Millares 2" xfId="5"/>
    <cellStyle name="Moneda" xfId="2" builtinId="4"/>
    <cellStyle name="Normal" xfId="0" builtinId="0"/>
    <cellStyle name="Normal 2" xfId="6"/>
    <cellStyle name="Normal 9" xfId="3"/>
  </cellStyles>
  <dxfs count="0"/>
  <tableStyles count="0" defaultTableStyle="TableStyleMedium2" defaultPivotStyle="PivotStyleLight16"/>
  <colors>
    <mruColors>
      <color rgb="FFFFE7FF"/>
      <color rgb="FFFFF7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112569</xdr:colOff>
      <xdr:row>0</xdr:row>
      <xdr:rowOff>0</xdr:rowOff>
    </xdr:from>
    <xdr:to>
      <xdr:col>1</xdr:col>
      <xdr:colOff>839933</xdr:colOff>
      <xdr:row>4</xdr:row>
      <xdr:rowOff>172259</xdr:rowOff>
    </xdr:to>
    <xdr:pic>
      <xdr:nvPicPr>
        <xdr:cNvPr id="3" name="2 Imagen" descr="Logo 2021-2024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0532" t="10282" r="13336" b="9854"/>
        <a:stretch>
          <a:fillRect/>
        </a:stretch>
      </xdr:blipFill>
      <xdr:spPr>
        <a:xfrm>
          <a:off x="502228" y="0"/>
          <a:ext cx="727364" cy="960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9"/>
  <sheetViews>
    <sheetView tabSelected="1" topLeftCell="A34" workbookViewId="0">
      <selection activeCell="D48" sqref="D48"/>
    </sheetView>
  </sheetViews>
  <sheetFormatPr baseColWidth="10" defaultColWidth="11.42578125" defaultRowHeight="15"/>
  <cols>
    <col min="1" max="1" width="5.85546875" style="3" customWidth="1"/>
    <col min="2" max="2" width="29.140625" style="3" customWidth="1"/>
    <col min="3" max="3" width="12.42578125" style="3" customWidth="1"/>
    <col min="4" max="4" width="16.5703125" style="3" customWidth="1"/>
    <col min="5" max="5" width="16.42578125" style="3" customWidth="1"/>
    <col min="6" max="6" width="16.5703125" style="3" customWidth="1"/>
    <col min="7" max="8" width="16.5703125" style="3" bestFit="1" customWidth="1"/>
    <col min="9" max="9" width="17" style="3" bestFit="1" customWidth="1"/>
    <col min="10" max="10" width="11.42578125" style="3"/>
    <col min="11" max="11" width="14.7109375" style="4" bestFit="1" customWidth="1"/>
    <col min="12" max="16384" width="11.42578125" style="3"/>
  </cols>
  <sheetData>
    <row r="1" spans="1:11" s="1" customFormat="1" ht="15" customHeight="1">
      <c r="A1" s="28"/>
      <c r="B1" s="29"/>
      <c r="C1" s="29"/>
      <c r="D1" s="29"/>
      <c r="E1" s="29"/>
      <c r="F1" s="29"/>
      <c r="G1" s="29"/>
      <c r="H1" s="29"/>
      <c r="I1" s="30"/>
      <c r="K1" s="2"/>
    </row>
    <row r="2" spans="1:11" s="1" customFormat="1" ht="15.75" customHeight="1">
      <c r="A2" s="64" t="s">
        <v>0</v>
      </c>
      <c r="B2" s="65"/>
      <c r="C2" s="65"/>
      <c r="D2" s="65"/>
      <c r="E2" s="65"/>
      <c r="F2" s="65"/>
      <c r="G2" s="65"/>
      <c r="H2" s="65"/>
      <c r="I2" s="66"/>
      <c r="K2" s="2"/>
    </row>
    <row r="3" spans="1:11" s="1" customFormat="1" ht="15.75" customHeight="1">
      <c r="A3" s="64" t="s">
        <v>1</v>
      </c>
      <c r="B3" s="65"/>
      <c r="C3" s="65"/>
      <c r="D3" s="65"/>
      <c r="E3" s="65"/>
      <c r="F3" s="65"/>
      <c r="G3" s="65"/>
      <c r="H3" s="65"/>
      <c r="I3" s="66"/>
      <c r="K3" s="2"/>
    </row>
    <row r="4" spans="1:11" s="1" customFormat="1" ht="15.75" customHeight="1">
      <c r="A4" s="67" t="s">
        <v>35</v>
      </c>
      <c r="B4" s="68"/>
      <c r="C4" s="68"/>
      <c r="D4" s="68"/>
      <c r="E4" s="68"/>
      <c r="F4" s="68"/>
      <c r="G4" s="68"/>
      <c r="H4" s="68"/>
      <c r="I4" s="69"/>
      <c r="K4" s="2"/>
    </row>
    <row r="5" spans="1:11" s="1" customFormat="1" ht="15" customHeight="1">
      <c r="A5" s="31"/>
      <c r="B5" s="32"/>
      <c r="C5" s="32"/>
      <c r="D5" s="33"/>
      <c r="E5" s="34"/>
      <c r="F5" s="34"/>
      <c r="G5" s="34"/>
      <c r="H5" s="34"/>
      <c r="I5" s="35"/>
      <c r="K5" s="2"/>
    </row>
    <row r="7" spans="1:11" ht="30" customHeight="1">
      <c r="A7" s="70" t="s">
        <v>2</v>
      </c>
      <c r="B7" s="71"/>
      <c r="C7" s="72"/>
      <c r="D7" s="46" t="s">
        <v>33</v>
      </c>
      <c r="E7" s="45" t="s">
        <v>6</v>
      </c>
      <c r="F7" s="45" t="s">
        <v>7</v>
      </c>
      <c r="G7" s="45" t="s">
        <v>8</v>
      </c>
      <c r="H7" s="45" t="s">
        <v>9</v>
      </c>
      <c r="I7" s="45" t="s">
        <v>4</v>
      </c>
    </row>
    <row r="8" spans="1:11">
      <c r="A8" s="73"/>
      <c r="B8" s="74"/>
      <c r="C8" s="75"/>
      <c r="D8" s="47" t="s">
        <v>10</v>
      </c>
      <c r="E8" s="48" t="s">
        <v>11</v>
      </c>
      <c r="F8" s="48" t="s">
        <v>12</v>
      </c>
      <c r="G8" s="48" t="s">
        <v>13</v>
      </c>
      <c r="H8" s="48" t="s">
        <v>14</v>
      </c>
      <c r="I8" s="48" t="s">
        <v>15</v>
      </c>
    </row>
    <row r="9" spans="1:11" ht="15" customHeight="1">
      <c r="A9" s="76" t="s">
        <v>16</v>
      </c>
      <c r="B9" s="77"/>
      <c r="C9" s="78"/>
      <c r="D9" s="15">
        <v>2673621380.4099998</v>
      </c>
      <c r="E9" s="49">
        <v>16236807.470000001</v>
      </c>
      <c r="F9" s="16">
        <f>+D9+E9</f>
        <v>2689858187.8799996</v>
      </c>
      <c r="G9" s="15">
        <v>2514000588.4499998</v>
      </c>
      <c r="H9" s="15">
        <f>+G9</f>
        <v>2514000588.4499998</v>
      </c>
      <c r="I9" s="17">
        <f>+H9-D9</f>
        <v>-159620791.96000004</v>
      </c>
    </row>
    <row r="10" spans="1:11" ht="15" customHeight="1">
      <c r="A10" s="51" t="s">
        <v>17</v>
      </c>
      <c r="B10" s="63"/>
      <c r="C10" s="52"/>
      <c r="D10" s="5">
        <v>0</v>
      </c>
      <c r="E10" s="6">
        <v>0</v>
      </c>
      <c r="F10" s="7">
        <f t="shared" ref="F10:F18" si="0">+D10+E10</f>
        <v>0</v>
      </c>
      <c r="G10" s="5">
        <v>0</v>
      </c>
      <c r="H10" s="15">
        <f t="shared" ref="H10:H18" si="1">+G10</f>
        <v>0</v>
      </c>
      <c r="I10" s="8">
        <f t="shared" ref="I10:I18" si="2">+H10-D10</f>
        <v>0</v>
      </c>
    </row>
    <row r="11" spans="1:11" ht="15" customHeight="1">
      <c r="A11" s="51" t="s">
        <v>18</v>
      </c>
      <c r="B11" s="63"/>
      <c r="C11" s="52"/>
      <c r="D11" s="5">
        <v>0</v>
      </c>
      <c r="E11" s="6">
        <v>0</v>
      </c>
      <c r="F11" s="7">
        <f t="shared" si="0"/>
        <v>0</v>
      </c>
      <c r="G11" s="5">
        <v>413506.61</v>
      </c>
      <c r="H11" s="15">
        <f t="shared" si="1"/>
        <v>413506.61</v>
      </c>
      <c r="I11" s="8">
        <f t="shared" si="2"/>
        <v>413506.61</v>
      </c>
    </row>
    <row r="12" spans="1:11">
      <c r="A12" s="51" t="s">
        <v>19</v>
      </c>
      <c r="B12" s="63"/>
      <c r="C12" s="52"/>
      <c r="D12" s="5">
        <v>1390860521.3699999</v>
      </c>
      <c r="E12" s="6">
        <v>0</v>
      </c>
      <c r="F12" s="7">
        <f t="shared" si="0"/>
        <v>1390860521.3699999</v>
      </c>
      <c r="G12" s="5">
        <v>1131579306.1800001</v>
      </c>
      <c r="H12" s="15">
        <f t="shared" si="1"/>
        <v>1131579306.1800001</v>
      </c>
      <c r="I12" s="8">
        <f t="shared" si="2"/>
        <v>-259281215.18999982</v>
      </c>
    </row>
    <row r="13" spans="1:11" ht="15" customHeight="1">
      <c r="A13" s="51" t="s">
        <v>20</v>
      </c>
      <c r="B13" s="63"/>
      <c r="C13" s="52"/>
      <c r="D13" s="5">
        <v>160869786.08000001</v>
      </c>
      <c r="E13" s="6">
        <v>0</v>
      </c>
      <c r="F13" s="7">
        <f t="shared" si="0"/>
        <v>160869786.08000001</v>
      </c>
      <c r="G13" s="5">
        <v>130320606.22</v>
      </c>
      <c r="H13" s="15">
        <f t="shared" si="1"/>
        <v>130320606.22</v>
      </c>
      <c r="I13" s="8">
        <f t="shared" si="2"/>
        <v>-30549179.860000014</v>
      </c>
    </row>
    <row r="14" spans="1:11" ht="15" customHeight="1">
      <c r="A14" s="51" t="s">
        <v>21</v>
      </c>
      <c r="B14" s="63"/>
      <c r="C14" s="52"/>
      <c r="D14" s="5">
        <v>268796174.85000002</v>
      </c>
      <c r="E14" s="6">
        <v>0</v>
      </c>
      <c r="F14" s="7">
        <f t="shared" si="0"/>
        <v>268796174.85000002</v>
      </c>
      <c r="G14" s="5">
        <v>92753043.390000001</v>
      </c>
      <c r="H14" s="15">
        <f t="shared" si="1"/>
        <v>92753043.390000001</v>
      </c>
      <c r="I14" s="8">
        <f t="shared" si="2"/>
        <v>-176043131.46000004</v>
      </c>
    </row>
    <row r="15" spans="1:11" ht="24.95" customHeight="1">
      <c r="A15" s="51" t="s">
        <v>22</v>
      </c>
      <c r="B15" s="63"/>
      <c r="C15" s="52"/>
      <c r="D15" s="5">
        <v>0</v>
      </c>
      <c r="E15" s="6">
        <v>0</v>
      </c>
      <c r="F15" s="7">
        <f t="shared" si="0"/>
        <v>0</v>
      </c>
      <c r="G15" s="5">
        <v>0</v>
      </c>
      <c r="H15" s="15">
        <f t="shared" si="1"/>
        <v>0</v>
      </c>
      <c r="I15" s="8">
        <f t="shared" si="2"/>
        <v>0</v>
      </c>
    </row>
    <row r="16" spans="1:11" ht="35.1" customHeight="1">
      <c r="A16" s="82" t="s">
        <v>23</v>
      </c>
      <c r="B16" s="83"/>
      <c r="C16" s="84"/>
      <c r="D16" s="5">
        <v>7251628351.6299992</v>
      </c>
      <c r="E16" s="6">
        <f>54670567.38+567466.73</f>
        <v>55238034.109999999</v>
      </c>
      <c r="F16" s="7">
        <f t="shared" si="0"/>
        <v>7306866385.7399988</v>
      </c>
      <c r="G16" s="5">
        <v>5321531961.1499996</v>
      </c>
      <c r="H16" s="15">
        <f t="shared" si="1"/>
        <v>5321531961.1499996</v>
      </c>
      <c r="I16" s="8">
        <f t="shared" si="2"/>
        <v>-1930096390.4799995</v>
      </c>
    </row>
    <row r="17" spans="1:9" ht="24.95" customHeight="1">
      <c r="A17" s="51" t="s">
        <v>24</v>
      </c>
      <c r="B17" s="63"/>
      <c r="C17" s="52"/>
      <c r="D17" s="5">
        <v>0</v>
      </c>
      <c r="E17" s="6">
        <v>0</v>
      </c>
      <c r="F17" s="7">
        <f t="shared" si="0"/>
        <v>0</v>
      </c>
      <c r="G17" s="5">
        <v>0</v>
      </c>
      <c r="H17" s="15">
        <f t="shared" si="1"/>
        <v>0</v>
      </c>
      <c r="I17" s="8">
        <f t="shared" si="2"/>
        <v>0</v>
      </c>
    </row>
    <row r="18" spans="1:9" ht="15" customHeight="1">
      <c r="A18" s="51" t="s">
        <v>25</v>
      </c>
      <c r="B18" s="63"/>
      <c r="C18" s="52"/>
      <c r="D18" s="18">
        <v>0</v>
      </c>
      <c r="E18" s="50">
        <v>0</v>
      </c>
      <c r="F18" s="19">
        <f t="shared" si="0"/>
        <v>0</v>
      </c>
      <c r="G18" s="18">
        <v>0</v>
      </c>
      <c r="H18" s="15">
        <f t="shared" si="1"/>
        <v>0</v>
      </c>
      <c r="I18" s="8">
        <f t="shared" si="2"/>
        <v>0</v>
      </c>
    </row>
    <row r="19" spans="1:9">
      <c r="A19" s="81" t="s">
        <v>26</v>
      </c>
      <c r="B19" s="81"/>
      <c r="C19" s="81"/>
      <c r="D19" s="21">
        <f>SUM(D9:D18)</f>
        <v>11745776214.34</v>
      </c>
      <c r="E19" s="22">
        <f>SUM(E9:E18)</f>
        <v>71474841.579999998</v>
      </c>
      <c r="F19" s="22">
        <f>+E19+D19</f>
        <v>11817251055.92</v>
      </c>
      <c r="G19" s="23">
        <f>SUM(G9:G18)</f>
        <v>9190599012</v>
      </c>
      <c r="H19" s="24">
        <f>SUM(H9:H18)</f>
        <v>9190599012</v>
      </c>
      <c r="I19" s="55">
        <f>+H19-D19</f>
        <v>-2555177202.3400002</v>
      </c>
    </row>
    <row r="20" spans="1:9">
      <c r="A20" s="9"/>
      <c r="B20" s="9"/>
      <c r="C20" s="9"/>
      <c r="D20" s="20"/>
      <c r="E20" s="20"/>
      <c r="F20" s="20"/>
      <c r="G20" s="85" t="s">
        <v>27</v>
      </c>
      <c r="H20" s="86"/>
      <c r="I20" s="56"/>
    </row>
    <row r="21" spans="1:9">
      <c r="E21" s="44"/>
    </row>
    <row r="22" spans="1:9" ht="15" customHeight="1">
      <c r="A22" s="70" t="s">
        <v>28</v>
      </c>
      <c r="B22" s="71"/>
      <c r="C22" s="72"/>
      <c r="D22" s="93" t="s">
        <v>3</v>
      </c>
      <c r="E22" s="94"/>
      <c r="F22" s="94"/>
      <c r="G22" s="94"/>
      <c r="H22" s="95"/>
      <c r="I22" s="72" t="s">
        <v>4</v>
      </c>
    </row>
    <row r="23" spans="1:9" ht="22.5">
      <c r="A23" s="87"/>
      <c r="B23" s="88"/>
      <c r="C23" s="89"/>
      <c r="D23" s="46" t="s">
        <v>5</v>
      </c>
      <c r="E23" s="45" t="s">
        <v>6</v>
      </c>
      <c r="F23" s="45" t="s">
        <v>7</v>
      </c>
      <c r="G23" s="45" t="s">
        <v>8</v>
      </c>
      <c r="H23" s="45" t="s">
        <v>9</v>
      </c>
      <c r="I23" s="89"/>
    </row>
    <row r="24" spans="1:9">
      <c r="A24" s="90"/>
      <c r="B24" s="91"/>
      <c r="C24" s="92"/>
      <c r="D24" s="47" t="s">
        <v>10</v>
      </c>
      <c r="E24" s="48" t="s">
        <v>11</v>
      </c>
      <c r="F24" s="48" t="s">
        <v>12</v>
      </c>
      <c r="G24" s="48" t="s">
        <v>13</v>
      </c>
      <c r="H24" s="48" t="s">
        <v>14</v>
      </c>
      <c r="I24" s="48" t="s">
        <v>15</v>
      </c>
    </row>
    <row r="25" spans="1:9" ht="30" customHeight="1">
      <c r="A25" s="59" t="s">
        <v>29</v>
      </c>
      <c r="B25" s="60"/>
      <c r="C25" s="61"/>
      <c r="D25" s="25">
        <f>+SUM(D26:D33)</f>
        <v>11745776214.34</v>
      </c>
      <c r="E25" s="25">
        <f t="shared" ref="E25:I25" si="3">+SUM(E26:E33)</f>
        <v>71474841.579999998</v>
      </c>
      <c r="F25" s="25">
        <f t="shared" si="3"/>
        <v>11817251055.919998</v>
      </c>
      <c r="G25" s="25">
        <f t="shared" si="3"/>
        <v>9190599012</v>
      </c>
      <c r="H25" s="25">
        <f t="shared" si="3"/>
        <v>9190599012</v>
      </c>
      <c r="I25" s="25">
        <f t="shared" si="3"/>
        <v>-2555177202.3399992</v>
      </c>
    </row>
    <row r="26" spans="1:9" ht="15" customHeight="1">
      <c r="A26" s="96"/>
      <c r="B26" s="51" t="s">
        <v>16</v>
      </c>
      <c r="C26" s="52"/>
      <c r="D26" s="5">
        <f t="shared" ref="D26:E31" si="4">+D9</f>
        <v>2673621380.4099998</v>
      </c>
      <c r="E26" s="10">
        <f t="shared" si="4"/>
        <v>16236807.470000001</v>
      </c>
      <c r="F26" s="8">
        <f t="shared" ref="F26:G33" si="5">+D26+E26</f>
        <v>2689858187.8799996</v>
      </c>
      <c r="G26" s="5">
        <f t="shared" ref="G26:G30" si="6">+G9</f>
        <v>2514000588.4499998</v>
      </c>
      <c r="H26" s="5">
        <f t="shared" ref="H26:H33" si="7">+G26</f>
        <v>2514000588.4499998</v>
      </c>
      <c r="I26" s="8">
        <f t="shared" ref="I26:I33" si="8">+H26-D26</f>
        <v>-159620791.96000004</v>
      </c>
    </row>
    <row r="27" spans="1:9" ht="15" customHeight="1">
      <c r="A27" s="97"/>
      <c r="B27" s="51" t="s">
        <v>17</v>
      </c>
      <c r="C27" s="52"/>
      <c r="D27" s="5">
        <f t="shared" si="4"/>
        <v>0</v>
      </c>
      <c r="E27" s="10">
        <f t="shared" si="4"/>
        <v>0</v>
      </c>
      <c r="F27" s="8">
        <f t="shared" si="5"/>
        <v>0</v>
      </c>
      <c r="G27" s="5">
        <f t="shared" si="6"/>
        <v>0</v>
      </c>
      <c r="H27" s="5">
        <f t="shared" si="7"/>
        <v>0</v>
      </c>
      <c r="I27" s="8">
        <f t="shared" si="8"/>
        <v>0</v>
      </c>
    </row>
    <row r="28" spans="1:9" ht="15" customHeight="1">
      <c r="A28" s="97"/>
      <c r="B28" s="51" t="s">
        <v>18</v>
      </c>
      <c r="C28" s="52"/>
      <c r="D28" s="5">
        <f t="shared" si="4"/>
        <v>0</v>
      </c>
      <c r="E28" s="10">
        <f t="shared" si="4"/>
        <v>0</v>
      </c>
      <c r="F28" s="8">
        <f t="shared" si="5"/>
        <v>0</v>
      </c>
      <c r="G28" s="5">
        <f t="shared" si="6"/>
        <v>413506.61</v>
      </c>
      <c r="H28" s="5">
        <f t="shared" si="7"/>
        <v>413506.61</v>
      </c>
      <c r="I28" s="8">
        <f t="shared" si="8"/>
        <v>413506.61</v>
      </c>
    </row>
    <row r="29" spans="1:9" ht="15" customHeight="1">
      <c r="A29" s="97"/>
      <c r="B29" s="51" t="s">
        <v>19</v>
      </c>
      <c r="C29" s="52"/>
      <c r="D29" s="5">
        <f t="shared" si="4"/>
        <v>1390860521.3699999</v>
      </c>
      <c r="E29" s="6">
        <f t="shared" si="4"/>
        <v>0</v>
      </c>
      <c r="F29" s="8">
        <f t="shared" si="5"/>
        <v>1390860521.3699999</v>
      </c>
      <c r="G29" s="5">
        <f t="shared" si="6"/>
        <v>1131579306.1800001</v>
      </c>
      <c r="H29" s="5">
        <f t="shared" si="7"/>
        <v>1131579306.1800001</v>
      </c>
      <c r="I29" s="8">
        <f t="shared" si="8"/>
        <v>-259281215.18999982</v>
      </c>
    </row>
    <row r="30" spans="1:9" ht="15" customHeight="1">
      <c r="A30" s="97"/>
      <c r="B30" s="51" t="s">
        <v>20</v>
      </c>
      <c r="C30" s="52"/>
      <c r="D30" s="6">
        <f>+D13+D15</f>
        <v>160869786.08000001</v>
      </c>
      <c r="E30" s="7">
        <f>+E13</f>
        <v>0</v>
      </c>
      <c r="F30" s="8">
        <f t="shared" si="5"/>
        <v>160869786.08000001</v>
      </c>
      <c r="G30" s="7">
        <f t="shared" si="6"/>
        <v>130320606.22</v>
      </c>
      <c r="H30" s="5">
        <f t="shared" si="7"/>
        <v>130320606.22</v>
      </c>
      <c r="I30" s="8">
        <f t="shared" si="8"/>
        <v>-30549179.860000014</v>
      </c>
    </row>
    <row r="31" spans="1:9" ht="15" customHeight="1">
      <c r="A31" s="97"/>
      <c r="B31" s="51" t="s">
        <v>21</v>
      </c>
      <c r="C31" s="52"/>
      <c r="D31" s="7">
        <f t="shared" si="4"/>
        <v>268796174.85000002</v>
      </c>
      <c r="E31" s="7">
        <f>+E14+E15</f>
        <v>0</v>
      </c>
      <c r="F31" s="8">
        <f t="shared" si="5"/>
        <v>268796174.85000002</v>
      </c>
      <c r="G31" s="7">
        <f>+G14+G15</f>
        <v>92753043.390000001</v>
      </c>
      <c r="H31" s="5">
        <f t="shared" si="7"/>
        <v>92753043.390000001</v>
      </c>
      <c r="I31" s="8">
        <f t="shared" si="8"/>
        <v>-176043131.46000004</v>
      </c>
    </row>
    <row r="32" spans="1:9" ht="45" customHeight="1">
      <c r="A32" s="97"/>
      <c r="B32" s="53" t="s">
        <v>23</v>
      </c>
      <c r="C32" s="53"/>
      <c r="D32" s="5">
        <f>+D16</f>
        <v>7251628351.6299992</v>
      </c>
      <c r="E32" s="7">
        <f>+E16</f>
        <v>55238034.109999999</v>
      </c>
      <c r="F32" s="8">
        <f t="shared" si="5"/>
        <v>7306866385.7399988</v>
      </c>
      <c r="G32" s="5">
        <f>+G16</f>
        <v>5321531961.1499996</v>
      </c>
      <c r="H32" s="5">
        <f t="shared" si="7"/>
        <v>5321531961.1499996</v>
      </c>
      <c r="I32" s="8">
        <f t="shared" si="8"/>
        <v>-1930096390.4799995</v>
      </c>
    </row>
    <row r="33" spans="1:9" ht="30" customHeight="1">
      <c r="A33" s="97"/>
      <c r="B33" s="54" t="s">
        <v>24</v>
      </c>
      <c r="C33" s="54"/>
      <c r="D33" s="5">
        <f>+D17</f>
        <v>0</v>
      </c>
      <c r="E33" s="7">
        <f>+E17</f>
        <v>0</v>
      </c>
      <c r="F33" s="8">
        <f t="shared" si="5"/>
        <v>0</v>
      </c>
      <c r="G33" s="8">
        <f t="shared" si="5"/>
        <v>0</v>
      </c>
      <c r="H33" s="5">
        <f t="shared" si="7"/>
        <v>0</v>
      </c>
      <c r="I33" s="8">
        <f t="shared" si="8"/>
        <v>0</v>
      </c>
    </row>
    <row r="34" spans="1:9" ht="69.95" customHeight="1">
      <c r="A34" s="59" t="s">
        <v>30</v>
      </c>
      <c r="B34" s="60"/>
      <c r="C34" s="61"/>
      <c r="D34" s="25">
        <f>+SUM(D35:D38)</f>
        <v>0</v>
      </c>
      <c r="E34" s="25">
        <f t="shared" ref="E34:I34" si="9">+SUM(E35:E38)</f>
        <v>0</v>
      </c>
      <c r="F34" s="25">
        <f t="shared" si="9"/>
        <v>0</v>
      </c>
      <c r="G34" s="25">
        <f t="shared" si="9"/>
        <v>0</v>
      </c>
      <c r="H34" s="25">
        <f t="shared" si="9"/>
        <v>0</v>
      </c>
      <c r="I34" s="25">
        <f t="shared" si="9"/>
        <v>0</v>
      </c>
    </row>
    <row r="35" spans="1:9" ht="15" customHeight="1">
      <c r="A35" s="11"/>
      <c r="B35" s="62" t="s">
        <v>17</v>
      </c>
      <c r="C35" s="62"/>
      <c r="D35" s="5">
        <f>+D10</f>
        <v>0</v>
      </c>
      <c r="E35" s="5">
        <v>0</v>
      </c>
      <c r="F35" s="8">
        <f t="shared" ref="F35:F38" si="10">+D35+E35</f>
        <v>0</v>
      </c>
      <c r="G35" s="5">
        <v>0</v>
      </c>
      <c r="H35" s="5">
        <v>0</v>
      </c>
      <c r="I35" s="8">
        <f t="shared" ref="I35:I38" si="11">+H35-D35</f>
        <v>0</v>
      </c>
    </row>
    <row r="36" spans="1:9" ht="15" customHeight="1">
      <c r="A36" s="11"/>
      <c r="B36" s="51" t="s">
        <v>20</v>
      </c>
      <c r="C36" s="52"/>
      <c r="D36" s="5">
        <v>0</v>
      </c>
      <c r="E36" s="5">
        <v>0</v>
      </c>
      <c r="F36" s="8">
        <f t="shared" si="10"/>
        <v>0</v>
      </c>
      <c r="G36" s="5">
        <v>0</v>
      </c>
      <c r="H36" s="5">
        <v>0</v>
      </c>
      <c r="I36" s="8">
        <f t="shared" si="11"/>
        <v>0</v>
      </c>
    </row>
    <row r="37" spans="1:9" ht="30" customHeight="1">
      <c r="A37" s="11"/>
      <c r="B37" s="51" t="s">
        <v>22</v>
      </c>
      <c r="C37" s="52"/>
      <c r="D37" s="5">
        <v>0</v>
      </c>
      <c r="E37" s="5">
        <v>0</v>
      </c>
      <c r="F37" s="8">
        <f t="shared" si="10"/>
        <v>0</v>
      </c>
      <c r="G37" s="5">
        <v>0</v>
      </c>
      <c r="H37" s="5">
        <f>+G37</f>
        <v>0</v>
      </c>
      <c r="I37" s="8">
        <f t="shared" si="11"/>
        <v>0</v>
      </c>
    </row>
    <row r="38" spans="1:9" ht="30" customHeight="1">
      <c r="A38" s="11"/>
      <c r="B38" s="62" t="s">
        <v>24</v>
      </c>
      <c r="C38" s="62"/>
      <c r="D38" s="5">
        <v>0</v>
      </c>
      <c r="E38" s="5">
        <v>0</v>
      </c>
      <c r="F38" s="8">
        <f t="shared" si="10"/>
        <v>0</v>
      </c>
      <c r="G38" s="5">
        <v>0</v>
      </c>
      <c r="H38" s="5">
        <v>0</v>
      </c>
      <c r="I38" s="8">
        <f t="shared" si="11"/>
        <v>0</v>
      </c>
    </row>
    <row r="39" spans="1:9" ht="20.100000000000001" customHeight="1">
      <c r="A39" s="59" t="s">
        <v>31</v>
      </c>
      <c r="B39" s="60"/>
      <c r="C39" s="61"/>
      <c r="D39" s="25">
        <f>+D40</f>
        <v>0</v>
      </c>
      <c r="E39" s="25">
        <f t="shared" ref="E39:I39" si="12">+E40</f>
        <v>0</v>
      </c>
      <c r="F39" s="25">
        <f t="shared" si="12"/>
        <v>0</v>
      </c>
      <c r="G39" s="25">
        <f t="shared" si="12"/>
        <v>0</v>
      </c>
      <c r="H39" s="25">
        <f t="shared" si="12"/>
        <v>0</v>
      </c>
      <c r="I39" s="25">
        <f t="shared" si="12"/>
        <v>0</v>
      </c>
    </row>
    <row r="40" spans="1:9" ht="15" customHeight="1">
      <c r="A40" s="11"/>
      <c r="B40" s="62" t="s">
        <v>32</v>
      </c>
      <c r="C40" s="62"/>
      <c r="D40" s="26">
        <f>+D18</f>
        <v>0</v>
      </c>
      <c r="E40" s="26">
        <f>+E18</f>
        <v>0</v>
      </c>
      <c r="F40" s="27">
        <f t="shared" ref="F40" si="13">+D40+E40</f>
        <v>0</v>
      </c>
      <c r="G40" s="26">
        <f>+G18</f>
        <v>0</v>
      </c>
      <c r="H40" s="26">
        <f>+G40</f>
        <v>0</v>
      </c>
      <c r="I40" s="8">
        <f t="shared" ref="I40:I41" si="14">+H40-D40</f>
        <v>0</v>
      </c>
    </row>
    <row r="41" spans="1:9">
      <c r="A41" s="81" t="s">
        <v>26</v>
      </c>
      <c r="B41" s="81"/>
      <c r="C41" s="81" t="s">
        <v>26</v>
      </c>
      <c r="D41" s="22">
        <f>+SUM(D26:D40)</f>
        <v>11745776214.34</v>
      </c>
      <c r="E41" s="22">
        <f>+E25+E34+E39</f>
        <v>71474841.579999998</v>
      </c>
      <c r="F41" s="22">
        <f>+F25+F34+F40</f>
        <v>11817251055.919998</v>
      </c>
      <c r="G41" s="22">
        <f t="shared" ref="G41:H41" si="15">+G25+G34+G40</f>
        <v>9190599012</v>
      </c>
      <c r="H41" s="22">
        <f t="shared" si="15"/>
        <v>9190599012</v>
      </c>
      <c r="I41" s="55">
        <f t="shared" si="14"/>
        <v>-2555177202.3400002</v>
      </c>
    </row>
    <row r="42" spans="1:9">
      <c r="A42" s="12"/>
      <c r="B42" s="12"/>
      <c r="C42" s="12"/>
      <c r="D42" s="13"/>
      <c r="E42" s="13"/>
      <c r="F42" s="13"/>
      <c r="G42" s="57" t="s">
        <v>27</v>
      </c>
      <c r="H42" s="58"/>
      <c r="I42" s="56"/>
    </row>
    <row r="43" spans="1:9">
      <c r="A43" s="36"/>
      <c r="B43" s="1"/>
      <c r="C43" s="1"/>
      <c r="D43" s="1"/>
      <c r="E43" s="1"/>
      <c r="F43" s="1"/>
    </row>
    <row r="44" spans="1:9">
      <c r="A44" s="36"/>
      <c r="B44" s="1"/>
      <c r="C44" s="1"/>
      <c r="D44" s="1"/>
      <c r="E44" s="1"/>
      <c r="F44" s="1"/>
    </row>
    <row r="45" spans="1:9">
      <c r="A45" s="36"/>
      <c r="B45" s="1"/>
      <c r="C45" s="1"/>
      <c r="D45" s="1"/>
      <c r="E45" s="1"/>
      <c r="F45" s="1"/>
    </row>
    <row r="46" spans="1:9" ht="15.75">
      <c r="A46" s="43"/>
      <c r="B46" s="37"/>
      <c r="C46" s="37"/>
      <c r="D46" s="38"/>
      <c r="E46" s="39"/>
      <c r="F46" s="40"/>
    </row>
    <row r="47" spans="1:9" ht="15.75">
      <c r="A47" s="41"/>
      <c r="B47" s="42"/>
      <c r="C47" s="42"/>
      <c r="D47" s="80" t="s">
        <v>36</v>
      </c>
      <c r="E47" s="80"/>
      <c r="F47" s="80"/>
      <c r="G47" s="14"/>
    </row>
    <row r="49" spans="1:9">
      <c r="A49" s="79" t="s">
        <v>34</v>
      </c>
      <c r="B49" s="79"/>
      <c r="C49" s="79"/>
      <c r="D49" s="79"/>
      <c r="E49" s="79"/>
      <c r="F49" s="79"/>
      <c r="G49" s="79"/>
      <c r="H49" s="79"/>
      <c r="I49" s="79"/>
    </row>
  </sheetData>
  <mergeCells count="42">
    <mergeCell ref="A49:I49"/>
    <mergeCell ref="D47:F47"/>
    <mergeCell ref="A19:C19"/>
    <mergeCell ref="A41:C41"/>
    <mergeCell ref="A14:C14"/>
    <mergeCell ref="A16:C16"/>
    <mergeCell ref="A17:C17"/>
    <mergeCell ref="A18:C18"/>
    <mergeCell ref="I19:I20"/>
    <mergeCell ref="G20:H20"/>
    <mergeCell ref="B36:C36"/>
    <mergeCell ref="A22:C24"/>
    <mergeCell ref="D22:H22"/>
    <mergeCell ref="I22:I23"/>
    <mergeCell ref="A25:C25"/>
    <mergeCell ref="A26:A33"/>
    <mergeCell ref="A2:I2"/>
    <mergeCell ref="A3:I3"/>
    <mergeCell ref="A4:I4"/>
    <mergeCell ref="A7:C8"/>
    <mergeCell ref="A9:C9"/>
    <mergeCell ref="A10:C10"/>
    <mergeCell ref="A11:C11"/>
    <mergeCell ref="A12:C12"/>
    <mergeCell ref="A13:C13"/>
    <mergeCell ref="A15:C15"/>
    <mergeCell ref="B26:C26"/>
    <mergeCell ref="B27:C27"/>
    <mergeCell ref="B28:C28"/>
    <mergeCell ref="B29:C29"/>
    <mergeCell ref="B30:C30"/>
    <mergeCell ref="B31:C31"/>
    <mergeCell ref="B32:C32"/>
    <mergeCell ref="B33:C33"/>
    <mergeCell ref="I41:I42"/>
    <mergeCell ref="G42:H42"/>
    <mergeCell ref="A39:C39"/>
    <mergeCell ref="A34:C34"/>
    <mergeCell ref="B35:C35"/>
    <mergeCell ref="B37:C37"/>
    <mergeCell ref="B38:C38"/>
    <mergeCell ref="B40:C40"/>
  </mergeCells>
  <printOptions horizontalCentered="1"/>
  <pageMargins left="0.31496062992125984" right="0.31496062992125984" top="0.31496062992125984" bottom="0.27559055118110237" header="0.31496062992125984" footer="0.31496062992125984"/>
  <pageSetup scale="6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3° trimestre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Guevara Lucia</dc:creator>
  <cp:lastModifiedBy>cvguzman</cp:lastModifiedBy>
  <cp:lastPrinted>2024-10-17T19:32:44Z</cp:lastPrinted>
  <dcterms:created xsi:type="dcterms:W3CDTF">2020-10-14T21:14:45Z</dcterms:created>
  <dcterms:modified xsi:type="dcterms:W3CDTF">2024-10-24T18:05:30Z</dcterms:modified>
</cp:coreProperties>
</file>