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LGCG\"/>
    </mc:Choice>
  </mc:AlternateContent>
  <xr:revisionPtr revIDLastSave="0" documentId="13_ncr:1_{12C89F3F-987F-42F5-A479-A986344C44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° trimest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3" l="1"/>
  <c r="E32" i="3" s="1"/>
  <c r="G40" i="3"/>
  <c r="G39" i="3" s="1"/>
  <c r="E40" i="3"/>
  <c r="E39" i="3" s="1"/>
  <c r="D40" i="3"/>
  <c r="F40" i="3" s="1"/>
  <c r="F39" i="3" s="1"/>
  <c r="I38" i="3"/>
  <c r="F38" i="3"/>
  <c r="H37" i="3"/>
  <c r="I37" i="3" s="1"/>
  <c r="F37" i="3"/>
  <c r="I36" i="3"/>
  <c r="F36" i="3"/>
  <c r="D35" i="3"/>
  <c r="F35" i="3" s="1"/>
  <c r="H34" i="3"/>
  <c r="G34" i="3"/>
  <c r="E34" i="3"/>
  <c r="F33" i="3"/>
  <c r="E33" i="3"/>
  <c r="D33" i="3"/>
  <c r="G32" i="3"/>
  <c r="H32" i="3" s="1"/>
  <c r="D32" i="3"/>
  <c r="G31" i="3"/>
  <c r="H31" i="3" s="1"/>
  <c r="E31" i="3"/>
  <c r="D31" i="3"/>
  <c r="F31" i="3" s="1"/>
  <c r="G30" i="3"/>
  <c r="H30" i="3" s="1"/>
  <c r="E30" i="3"/>
  <c r="D30" i="3"/>
  <c r="F30" i="3" s="1"/>
  <c r="G29" i="3"/>
  <c r="H29" i="3" s="1"/>
  <c r="E29" i="3"/>
  <c r="D29" i="3"/>
  <c r="F29" i="3" s="1"/>
  <c r="H28" i="3"/>
  <c r="G28" i="3"/>
  <c r="E28" i="3"/>
  <c r="D28" i="3"/>
  <c r="F28" i="3" s="1"/>
  <c r="H27" i="3"/>
  <c r="G27" i="3"/>
  <c r="E27" i="3"/>
  <c r="D27" i="3"/>
  <c r="F27" i="3" s="1"/>
  <c r="G26" i="3"/>
  <c r="H26" i="3" s="1"/>
  <c r="E26" i="3"/>
  <c r="D26" i="3"/>
  <c r="F26" i="3" s="1"/>
  <c r="D24" i="3"/>
  <c r="G20" i="3"/>
  <c r="D20" i="3"/>
  <c r="H19" i="3"/>
  <c r="I19" i="3" s="1"/>
  <c r="F19" i="3"/>
  <c r="H18" i="3"/>
  <c r="I18" i="3" s="1"/>
  <c r="F18" i="3"/>
  <c r="H17" i="3"/>
  <c r="I17" i="3" s="1"/>
  <c r="F17" i="3"/>
  <c r="H16" i="3"/>
  <c r="I16" i="3" s="1"/>
  <c r="F16" i="3"/>
  <c r="H15" i="3"/>
  <c r="I15" i="3" s="1"/>
  <c r="F15" i="3"/>
  <c r="H14" i="3"/>
  <c r="I14" i="3" s="1"/>
  <c r="F14" i="3"/>
  <c r="H13" i="3"/>
  <c r="I13" i="3" s="1"/>
  <c r="F13" i="3"/>
  <c r="H12" i="3"/>
  <c r="I12" i="3" s="1"/>
  <c r="F12" i="3"/>
  <c r="I11" i="3"/>
  <c r="H11" i="3"/>
  <c r="F11" i="3"/>
  <c r="H10" i="3"/>
  <c r="F10" i="3"/>
  <c r="D9" i="3"/>
  <c r="I29" i="3" l="1"/>
  <c r="E25" i="3"/>
  <c r="E20" i="3"/>
  <c r="F20" i="3" s="1"/>
  <c r="H40" i="3"/>
  <c r="I32" i="3"/>
  <c r="I28" i="3"/>
  <c r="G33" i="3"/>
  <c r="H33" i="3" s="1"/>
  <c r="I33" i="3" s="1"/>
  <c r="D34" i="3"/>
  <c r="D39" i="3"/>
  <c r="I30" i="3"/>
  <c r="I27" i="3"/>
  <c r="F34" i="3"/>
  <c r="I31" i="3"/>
  <c r="I35" i="3"/>
  <c r="I34" i="3" s="1"/>
  <c r="H20" i="3"/>
  <c r="I20" i="3" s="1"/>
  <c r="F32" i="3"/>
  <c r="F25" i="3" s="1"/>
  <c r="F41" i="3" s="1"/>
  <c r="E41" i="3"/>
  <c r="I26" i="3"/>
  <c r="D41" i="3"/>
  <c r="I10" i="3"/>
  <c r="D25" i="3"/>
  <c r="I25" i="3" l="1"/>
  <c r="H25" i="3"/>
  <c r="H41" i="3" s="1"/>
  <c r="I41" i="3" s="1"/>
  <c r="G25" i="3"/>
  <c r="G41" i="3" s="1"/>
  <c r="I40" i="3"/>
  <c r="I39" i="3" s="1"/>
  <c r="H39" i="3"/>
</calcChain>
</file>

<file path=xl/sharedStrings.xml><?xml version="1.0" encoding="utf-8"?>
<sst xmlns="http://schemas.openxmlformats.org/spreadsheetml/2006/main" count="55" uniqueCount="34">
  <si>
    <t>Ingreso</t>
  </si>
  <si>
    <t>Diferencia</t>
  </si>
  <si>
    <t>Modificado</t>
  </si>
  <si>
    <t>Devengado</t>
  </si>
  <si>
    <t>Recaudado</t>
  </si>
  <si>
    <t>Impuestos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</si>
  <si>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</si>
  <si>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</si>
  <si>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</si>
  <si>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</si>
  <si>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</si>
  <si>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</si>
  <si>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Bajo protesta de decir verdad declaramos que los Estados Financieros y sus Notas son razonablemente correctos y responsabilidad del emisor</t>
  </si>
  <si>
    <t>Rubro de Ingresos / Fuente de Financiamiento</t>
  </si>
  <si>
    <t>(Cifras en Pesos)</t>
  </si>
  <si>
    <t>Estado Analítico de Ingresos</t>
  </si>
  <si>
    <t>Guadalajara, Jalisco</t>
  </si>
  <si>
    <t>Ampliaciones / (Reducciones)</t>
  </si>
  <si>
    <t>Cuotas y Aportaciones de Seguridad Social</t>
  </si>
  <si>
    <t>Contribuciones de Mejoras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</si>
  <si>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</si>
  <si>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</si>
  <si>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</si>
  <si>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</si>
  <si>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color rgb="FF000000"/>
        <rFont val="Arial"/>
        <family val="2"/>
      </rPr>
      <t>1</t>
    </r>
  </si>
  <si>
    <r>
      <t>Aprovechamientos</t>
    </r>
    <r>
      <rPr>
        <vertAlign val="superscript"/>
        <sz val="8"/>
        <color rgb="FF00000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</si>
  <si>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</si>
  <si>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color rgb="FF000000"/>
        <rFont val="Arial"/>
        <family val="2"/>
      </rPr>
      <t>3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</si>
  <si>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Incluye intereses que generan las cuentas bancarias del Poder Ejecutivo de la Federación, de las Entidades Federativas, así como los Municipios.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</si>
  <si>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</si>
  <si>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</si>
  <si>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Información preliminar</t>
  </si>
  <si>
    <t>L.C. Irlanda Loerythe Baumbach Valencia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</si>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</sst>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&quot;$&quot;* #,##0.00_-;\-&quot;$&quot;* #,##0.00_-;_-&quot;$&quot;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/>
    <xf numFmtId="43" fontId="14" fillId="0" borderId="0" applyFont="0" applyFill="0" applyBorder="0" applyAlignment="0" applyProtection="0"/>
    <xf numFmtId="0" fontId="13" fillId="0" borderId="0"/>
    <xf numFmtId="0" fontId="17" fillId="4" borderId="0" applyNumberFormat="0" applyBorder="0" applyAlignment="0" applyProtection="0"/>
  </cellStyleXfs>
  <cellXfs count="95">
    <xf numFmtId="0" fontId="0" fillId="0" borderId="0" xfId="0"/>
    <xf numFmtId="0" fontId="0" fillId="0" borderId="0" xfId="0" applyFill="1" applyAlignment="1">
      <alignment vertical="center"/>
    </xf>
    <xf numFmtId="44" fontId="2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44" fontId="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4" fontId="11" fillId="2" borderId="0" xfId="2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42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2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4" fontId="7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4" xfId="1" applyNumberFormat="1" applyFont="1" applyFill="1" applyBorder="1" applyAlignment="1">
      <alignment horizontal="right" vertical="center" wrapText="1"/>
    </xf>
    <xf numFmtId="4" fontId="7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15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1" applyNumberFormat="1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right" vertical="center"/>
    </xf>
    <xf numFmtId="4" fontId="7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6" xfId="1" applyNumberFormat="1" applyFont="1" applyFill="1" applyBorder="1" applyAlignment="1">
      <alignment horizontal="right" vertical="center" wrapText="1"/>
    </xf>
    <xf numFmtId="4" fontId="7" fillId="2" borderId="18" xfId="1" applyNumberFormat="1" applyFont="1" applyFill="1" applyBorder="1" applyAlignment="1">
      <alignment horizontal="right" vertical="center" wrapText="1"/>
    </xf>
    <xf numFmtId="4" fontId="7" fillId="2" borderId="20" xfId="1" applyNumberFormat="1" applyFont="1" applyFill="1" applyBorder="1" applyAlignment="1">
      <alignment horizontal="right" vertical="center" wrapText="1"/>
    </xf>
    <xf numFmtId="4" fontId="19" fillId="2" borderId="20" xfId="1" applyNumberFormat="1" applyFont="1" applyFill="1" applyBorder="1" applyAlignment="1">
      <alignment horizontal="right" vertical="center" wrapText="1"/>
    </xf>
    <xf numFmtId="4" fontId="7" fillId="2" borderId="22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2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2" xfId="1" applyNumberFormat="1" applyFont="1" applyFill="1" applyBorder="1" applyAlignment="1">
      <alignment horizontal="right" vertical="center" wrapText="1"/>
    </xf>
    <xf numFmtId="4" fontId="7" fillId="2" borderId="23" xfId="1" applyNumberFormat="1" applyFont="1" applyFill="1" applyBorder="1" applyAlignment="1">
      <alignment horizontal="right" vertical="center" wrapText="1"/>
    </xf>
    <xf numFmtId="4" fontId="9" fillId="6" borderId="12" xfId="0" applyNumberFormat="1" applyFont="1" applyFill="1" applyBorder="1" applyAlignment="1" applyProtection="1">
      <alignment vertical="center"/>
      <protection locked="0"/>
    </xf>
    <xf numFmtId="4" fontId="10" fillId="3" borderId="29" xfId="0" applyNumberFormat="1" applyFont="1" applyFill="1" applyBorder="1" applyAlignment="1">
      <alignment horizontal="right" vertical="center"/>
    </xf>
    <xf numFmtId="4" fontId="20" fillId="3" borderId="30" xfId="0" applyNumberFormat="1" applyFont="1" applyFill="1" applyBorder="1" applyAlignment="1">
      <alignment horizontal="right" vertical="center"/>
    </xf>
    <xf numFmtId="4" fontId="7" fillId="2" borderId="32" xfId="1" applyNumberFormat="1" applyFont="1" applyFill="1" applyBorder="1" applyAlignment="1">
      <alignment horizontal="right" vertical="center" wrapText="1"/>
    </xf>
    <xf numFmtId="4" fontId="19" fillId="2" borderId="32" xfId="1" applyNumberFormat="1" applyFont="1" applyFill="1" applyBorder="1" applyAlignment="1">
      <alignment horizontal="right" vertical="center" wrapText="1"/>
    </xf>
    <xf numFmtId="4" fontId="10" fillId="3" borderId="32" xfId="0" applyNumberFormat="1" applyFont="1" applyFill="1" applyBorder="1" applyAlignment="1">
      <alignment horizontal="right" vertical="center"/>
    </xf>
    <xf numFmtId="0" fontId="12" fillId="2" borderId="33" xfId="3" applyFont="1" applyFill="1" applyBorder="1" applyAlignment="1">
      <alignment horizontal="center" vertical="center"/>
    </xf>
    <xf numFmtId="4" fontId="7" fillId="2" borderId="34" xfId="1" applyNumberFormat="1" applyFont="1" applyFill="1" applyBorder="1" applyAlignment="1" applyProtection="1">
      <alignment vertical="center" wrapText="1"/>
      <protection locked="0"/>
    </xf>
    <xf numFmtId="4" fontId="7" fillId="2" borderId="34" xfId="1" applyNumberFormat="1" applyFont="1" applyFill="1" applyBorder="1" applyAlignment="1">
      <alignment vertical="center" wrapText="1"/>
    </xf>
    <xf numFmtId="4" fontId="7" fillId="2" borderId="35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2" applyNumberFormat="1" applyFont="1" applyFill="1" applyBorder="1" applyAlignment="1">
      <alignment vertical="center" wrapText="1"/>
    </xf>
    <xf numFmtId="42" fontId="15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9" fillId="5" borderId="12" xfId="7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/>
    </xf>
    <xf numFmtId="0" fontId="9" fillId="5" borderId="12" xfId="7" applyFont="1" applyFill="1" applyBorder="1" applyAlignment="1">
      <alignment horizontal="center" vertical="center" wrapText="1"/>
    </xf>
    <xf numFmtId="37" fontId="3" fillId="2" borderId="4" xfId="1" applyNumberFormat="1" applyFont="1" applyFill="1" applyBorder="1" applyAlignment="1" applyProtection="1">
      <alignment horizontal="center" vertical="center"/>
      <protection locked="0"/>
    </xf>
    <xf numFmtId="37" fontId="3" fillId="2" borderId="0" xfId="1" applyNumberFormat="1" applyFont="1" applyFill="1" applyBorder="1" applyAlignment="1" applyProtection="1">
      <alignment horizontal="center" vertical="center"/>
      <protection locked="0"/>
    </xf>
    <xf numFmtId="37" fontId="3" fillId="2" borderId="5" xfId="1" applyNumberFormat="1" applyFont="1" applyFill="1" applyBorder="1" applyAlignment="1" applyProtection="1">
      <alignment horizontal="center" vertical="center"/>
      <protection locked="0"/>
    </xf>
    <xf numFmtId="37" fontId="3" fillId="2" borderId="4" xfId="1" applyNumberFormat="1" applyFont="1" applyFill="1" applyBorder="1" applyAlignment="1" applyProtection="1">
      <alignment horizontal="center" vertical="center" wrapText="1"/>
    </xf>
    <xf numFmtId="37" fontId="3" fillId="2" borderId="0" xfId="1" applyNumberFormat="1" applyFont="1" applyFill="1" applyBorder="1" applyAlignment="1" applyProtection="1">
      <alignment horizontal="center" vertical="center"/>
    </xf>
    <xf numFmtId="37" fontId="3" fillId="2" borderId="5" xfId="1" applyNumberFormat="1" applyFont="1" applyFill="1" applyBorder="1" applyAlignment="1" applyProtection="1">
      <alignment horizontal="center" vertical="center"/>
    </xf>
    <xf numFmtId="37" fontId="21" fillId="2" borderId="4" xfId="1" applyNumberFormat="1" applyFont="1" applyFill="1" applyBorder="1" applyAlignment="1" applyProtection="1">
      <alignment horizontal="center" vertical="center" wrapText="1"/>
    </xf>
    <xf numFmtId="37" fontId="21" fillId="2" borderId="0" xfId="1" applyNumberFormat="1" applyFont="1" applyFill="1" applyBorder="1" applyAlignment="1" applyProtection="1">
      <alignment horizontal="center" vertical="center" wrapText="1"/>
    </xf>
    <xf numFmtId="37" fontId="21" fillId="2" borderId="5" xfId="1" applyNumberFormat="1" applyFont="1" applyFill="1" applyBorder="1" applyAlignment="1" applyProtection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65" fontId="9" fillId="6" borderId="24" xfId="0" applyNumberFormat="1" applyFont="1" applyFill="1" applyBorder="1" applyAlignment="1">
      <alignment horizontal="right" vertical="center"/>
    </xf>
    <xf numFmtId="165" fontId="9" fillId="6" borderId="27" xfId="0" applyNumberFormat="1" applyFont="1" applyFill="1" applyBorder="1" applyAlignment="1">
      <alignment horizontal="right" vertical="center"/>
    </xf>
    <xf numFmtId="4" fontId="6" fillId="0" borderId="25" xfId="2" applyNumberFormat="1" applyFont="1" applyBorder="1" applyAlignment="1">
      <alignment horizontal="right" vertical="center" wrapText="1"/>
    </xf>
    <xf numFmtId="4" fontId="6" fillId="0" borderId="26" xfId="2" applyNumberFormat="1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4" fontId="9" fillId="6" borderId="12" xfId="0" applyNumberFormat="1" applyFont="1" applyFill="1" applyBorder="1" applyAlignment="1" applyProtection="1">
      <alignment horizontal="left" vertical="center"/>
      <protection locked="0"/>
    </xf>
    <xf numFmtId="165" fontId="10" fillId="3" borderId="28" xfId="0" applyNumberFormat="1" applyFont="1" applyFill="1" applyBorder="1" applyAlignment="1">
      <alignment horizontal="left" vertical="center" wrapText="1"/>
    </xf>
    <xf numFmtId="165" fontId="10" fillId="3" borderId="29" xfId="0" applyNumberFormat="1" applyFont="1" applyFill="1" applyBorder="1" applyAlignment="1">
      <alignment horizontal="left" vertical="center" wrapText="1"/>
    </xf>
    <xf numFmtId="0" fontId="12" fillId="2" borderId="31" xfId="3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165" fontId="9" fillId="6" borderId="9" xfId="0" applyNumberFormat="1" applyFont="1" applyFill="1" applyBorder="1" applyAlignment="1">
      <alignment horizontal="right" vertical="center"/>
    </xf>
    <xf numFmtId="165" fontId="9" fillId="6" borderId="10" xfId="0" applyNumberFormat="1" applyFont="1" applyFill="1" applyBorder="1" applyAlignment="1">
      <alignment horizontal="right" vertical="center"/>
    </xf>
    <xf numFmtId="4" fontId="6" fillId="0" borderId="13" xfId="2" applyNumberFormat="1" applyFont="1" applyBorder="1" applyAlignment="1">
      <alignment horizontal="right" vertical="center" wrapText="1"/>
    </xf>
    <xf numFmtId="4" fontId="6" fillId="0" borderId="11" xfId="2" applyNumberFormat="1" applyFont="1" applyBorder="1" applyAlignment="1">
      <alignment horizontal="right" vertical="center" wrapText="1"/>
    </xf>
    <xf numFmtId="165" fontId="10" fillId="3" borderId="31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42" fontId="1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8">
    <cellStyle name="=C:\WINNT\SYSTEM32\COMMAND.COM" xfId="4" xr:uid="{00000000-0005-0000-0000-000000000000}"/>
    <cellStyle name="60% - Énfasis2" xfId="7" builtinId="36"/>
    <cellStyle name="Millares" xfId="1" builtinId="3"/>
    <cellStyle name="Millares 2" xfId="5" xr:uid="{00000000-0005-0000-0000-000003000000}"/>
    <cellStyle name="Moneda" xfId="2" builtinId="4"/>
    <cellStyle name="Normal" xfId="0" builtinId="0"/>
    <cellStyle name="Normal 2" xfId="6" xr:uid="{00000000-0005-0000-0000-000006000000}"/>
    <cellStyle name="Normal 9" xfId="3" xr:uid="{00000000-0005-0000-0000-000007000000}"/>
  </cellStyles>
  <dxfs count="0"/>
  <tableStyles count="0" defaultTableStyle="TableStyleMedium2" defaultPivotStyle="PivotStyleLight16"/>
  <colors>
    <mruColors>
      <color rgb="FFFFE7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533400</xdr:colOff>
      <xdr:row>5</xdr:row>
      <xdr:rowOff>28757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59" b="7416"/>
        <a:stretch>
          <a:fillRect/>
        </a:stretch>
      </xdr:blipFill>
      <xdr:spPr>
        <a:xfrm>
          <a:off x="19050" y="76200"/>
          <a:ext cx="904875" cy="943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topLeftCell="A38" workbookViewId="0">
      <selection activeCell="G17" sqref="G17"/>
    </sheetView>
  </sheetViews>
  <sheetFormatPr baseColWidth="10" defaultColWidth="11.44140625" defaultRowHeight="14.4" x14ac:dyDescent="0.3"/>
  <cols>
    <col min="1" max="1" width="5.88671875" style="3" customWidth="1"/>
    <col min="2" max="2" width="29.109375" style="3" customWidth="1"/>
    <col min="3" max="3" width="12.44140625" style="3" customWidth="1"/>
    <col min="4" max="4" width="16.5546875" style="3" customWidth="1"/>
    <col min="5" max="5" width="16.44140625" style="3" customWidth="1"/>
    <col min="6" max="6" width="16.5546875" style="3" customWidth="1"/>
    <col min="7" max="8" width="16.5546875" style="3" bestFit="1" customWidth="1"/>
    <col min="9" max="9" width="17" style="3" bestFit="1" customWidth="1"/>
    <col min="10" max="10" width="11.44140625" style="3"/>
    <col min="11" max="11" width="14.6640625" style="4" bestFit="1" customWidth="1"/>
    <col min="12" max="16384" width="11.44140625" style="3"/>
  </cols>
  <sheetData>
    <row r="1" spans="1:11" s="1" customFormat="1" ht="15" customHeight="1" x14ac:dyDescent="0.3">
      <c r="A1" s="7"/>
      <c r="B1" s="8"/>
      <c r="C1" s="8"/>
      <c r="D1" s="8"/>
      <c r="E1" s="8"/>
      <c r="F1" s="8"/>
      <c r="G1" s="8"/>
      <c r="H1" s="8"/>
      <c r="I1" s="52" t="s">
        <v>31</v>
      </c>
      <c r="K1" s="2"/>
    </row>
    <row r="2" spans="1:11" s="1" customFormat="1" ht="15.75" customHeight="1" x14ac:dyDescent="0.3">
      <c r="A2" s="56" t="s">
        <v>16</v>
      </c>
      <c r="B2" s="57"/>
      <c r="C2" s="57"/>
      <c r="D2" s="57"/>
      <c r="E2" s="57"/>
      <c r="F2" s="57"/>
      <c r="G2" s="57"/>
      <c r="H2" s="57"/>
      <c r="I2" s="58"/>
      <c r="K2" s="2"/>
    </row>
    <row r="3" spans="1:11" s="1" customFormat="1" ht="15.75" customHeight="1" x14ac:dyDescent="0.3">
      <c r="A3" s="56" t="s">
        <v>15</v>
      </c>
      <c r="B3" s="57"/>
      <c r="C3" s="57"/>
      <c r="D3" s="57"/>
      <c r="E3" s="57"/>
      <c r="F3" s="57"/>
      <c r="G3" s="57"/>
      <c r="H3" s="57"/>
      <c r="I3" s="58"/>
      <c r="K3" s="2"/>
    </row>
    <row r="4" spans="1:11" s="1" customFormat="1" ht="15.75" customHeight="1" x14ac:dyDescent="0.3">
      <c r="A4" s="59" t="s">
        <v>33</v>
      </c>
      <c r="B4" s="60"/>
      <c r="C4" s="60"/>
      <c r="D4" s="60"/>
      <c r="E4" s="60"/>
      <c r="F4" s="60"/>
      <c r="G4" s="60"/>
      <c r="H4" s="60"/>
      <c r="I4" s="61"/>
      <c r="K4" s="2"/>
    </row>
    <row r="5" spans="1:11" s="1" customFormat="1" ht="15.75" customHeight="1" x14ac:dyDescent="0.3">
      <c r="A5" s="62" t="s">
        <v>14</v>
      </c>
      <c r="B5" s="63"/>
      <c r="C5" s="63"/>
      <c r="D5" s="63"/>
      <c r="E5" s="63"/>
      <c r="F5" s="63"/>
      <c r="G5" s="63"/>
      <c r="H5" s="63"/>
      <c r="I5" s="64"/>
      <c r="K5" s="2"/>
    </row>
    <row r="6" spans="1:11" s="1" customFormat="1" ht="9.9" customHeight="1" x14ac:dyDescent="0.3">
      <c r="A6" s="9"/>
      <c r="B6" s="10"/>
      <c r="C6" s="10"/>
      <c r="D6" s="11"/>
      <c r="E6" s="12"/>
      <c r="F6" s="12"/>
      <c r="G6" s="12"/>
      <c r="H6" s="65"/>
      <c r="I6" s="66"/>
      <c r="K6" s="2"/>
    </row>
    <row r="7" spans="1:11" hidden="1" x14ac:dyDescent="0.3"/>
    <row r="8" spans="1:11" ht="15" customHeight="1" x14ac:dyDescent="0.3">
      <c r="A8" s="55" t="s">
        <v>13</v>
      </c>
      <c r="B8" s="55"/>
      <c r="C8" s="55"/>
      <c r="D8" s="55" t="s">
        <v>0</v>
      </c>
      <c r="E8" s="55"/>
      <c r="F8" s="55"/>
      <c r="G8" s="55"/>
      <c r="H8" s="55"/>
      <c r="I8" s="55" t="s">
        <v>1</v>
      </c>
    </row>
    <row r="9" spans="1:11" ht="30" customHeight="1" x14ac:dyDescent="0.3">
      <c r="A9" s="55"/>
      <c r="B9" s="55"/>
      <c r="C9" s="55"/>
      <c r="D9" s="53" t="str">
        <f>+D8</f>
        <v>Ingreso</v>
      </c>
      <c r="E9" s="53" t="s">
        <v>17</v>
      </c>
      <c r="F9" s="53" t="s">
        <v>2</v>
      </c>
      <c r="G9" s="53" t="s">
        <v>3</v>
      </c>
      <c r="H9" s="53" t="s">
        <v>4</v>
      </c>
      <c r="I9" s="55"/>
    </row>
    <row r="10" spans="1:11" ht="15" customHeight="1" x14ac:dyDescent="0.3">
      <c r="A10" s="71" t="s">
        <v>5</v>
      </c>
      <c r="B10" s="72"/>
      <c r="C10" s="72"/>
      <c r="D10" s="28">
        <v>3468583695.7639999</v>
      </c>
      <c r="E10" s="29">
        <v>0</v>
      </c>
      <c r="F10" s="30">
        <f>+D10+E10</f>
        <v>3468583695.7639999</v>
      </c>
      <c r="G10" s="28">
        <v>2154948720.25</v>
      </c>
      <c r="H10" s="28">
        <f>+G10</f>
        <v>2154948720.25</v>
      </c>
      <c r="I10" s="31">
        <f>+H10-D10</f>
        <v>-1313634975.5139999</v>
      </c>
    </row>
    <row r="11" spans="1:11" ht="15" customHeight="1" x14ac:dyDescent="0.3">
      <c r="A11" s="73" t="s">
        <v>18</v>
      </c>
      <c r="B11" s="74"/>
      <c r="C11" s="74"/>
      <c r="D11" s="19">
        <v>0</v>
      </c>
      <c r="E11" s="20">
        <v>0</v>
      </c>
      <c r="F11" s="21">
        <f t="shared" ref="F11:F19" si="0">+D11+E11</f>
        <v>0</v>
      </c>
      <c r="G11" s="19">
        <v>0</v>
      </c>
      <c r="H11" s="19">
        <f t="shared" ref="H11:H19" si="1">+G11</f>
        <v>0</v>
      </c>
      <c r="I11" s="32">
        <f t="shared" ref="I11:I19" si="2">+H11-D11</f>
        <v>0</v>
      </c>
    </row>
    <row r="12" spans="1:11" ht="15" customHeight="1" x14ac:dyDescent="0.3">
      <c r="A12" s="73" t="s">
        <v>19</v>
      </c>
      <c r="B12" s="74"/>
      <c r="C12" s="74"/>
      <c r="D12" s="19">
        <v>0</v>
      </c>
      <c r="E12" s="20">
        <v>0</v>
      </c>
      <c r="F12" s="21">
        <f t="shared" si="0"/>
        <v>0</v>
      </c>
      <c r="G12" s="19">
        <v>0</v>
      </c>
      <c r="H12" s="19">
        <f t="shared" si="1"/>
        <v>0</v>
      </c>
      <c r="I12" s="32">
        <f t="shared" si="2"/>
        <v>0</v>
      </c>
    </row>
    <row r="13" spans="1:11" x14ac:dyDescent="0.3">
      <c r="A13" s="73" t="s">
        <v>6</v>
      </c>
      <c r="B13" s="74"/>
      <c r="C13" s="74"/>
      <c r="D13" s="19">
        <v>1562294759.54</v>
      </c>
      <c r="E13" s="20">
        <v>0</v>
      </c>
      <c r="F13" s="21">
        <f t="shared" si="0"/>
        <v>1562294759.54</v>
      </c>
      <c r="G13" s="19">
        <v>551153163.46000004</v>
      </c>
      <c r="H13" s="19">
        <f t="shared" si="1"/>
        <v>551153163.46000004</v>
      </c>
      <c r="I13" s="32">
        <f t="shared" si="2"/>
        <v>-1011141596.0799999</v>
      </c>
    </row>
    <row r="14" spans="1:11" ht="15" customHeight="1" x14ac:dyDescent="0.3">
      <c r="A14" s="73" t="s">
        <v>7</v>
      </c>
      <c r="B14" s="74"/>
      <c r="C14" s="74"/>
      <c r="D14" s="19">
        <v>173107432.11000001</v>
      </c>
      <c r="E14" s="20">
        <v>0</v>
      </c>
      <c r="F14" s="21">
        <f t="shared" si="0"/>
        <v>173107432.11000001</v>
      </c>
      <c r="G14" s="19">
        <v>95114477.099999994</v>
      </c>
      <c r="H14" s="19">
        <f t="shared" si="1"/>
        <v>95114477.099999994</v>
      </c>
      <c r="I14" s="33">
        <f t="shared" si="2"/>
        <v>-77992955.01000002</v>
      </c>
    </row>
    <row r="15" spans="1:11" ht="15" customHeight="1" x14ac:dyDescent="0.3">
      <c r="A15" s="73" t="s">
        <v>8</v>
      </c>
      <c r="B15" s="74"/>
      <c r="C15" s="74"/>
      <c r="D15" s="19">
        <v>131124539.25</v>
      </c>
      <c r="E15" s="20">
        <v>0</v>
      </c>
      <c r="F15" s="21">
        <f t="shared" si="0"/>
        <v>131124539.25</v>
      </c>
      <c r="G15" s="19">
        <v>85357242</v>
      </c>
      <c r="H15" s="19">
        <f t="shared" si="1"/>
        <v>85357242</v>
      </c>
      <c r="I15" s="33">
        <f t="shared" si="2"/>
        <v>-45767297.25</v>
      </c>
    </row>
    <row r="16" spans="1:11" ht="24.9" customHeight="1" x14ac:dyDescent="0.3">
      <c r="A16" s="73" t="s">
        <v>20</v>
      </c>
      <c r="B16" s="74"/>
      <c r="C16" s="74"/>
      <c r="D16" s="19">
        <v>0</v>
      </c>
      <c r="E16" s="20">
        <v>0</v>
      </c>
      <c r="F16" s="21">
        <f t="shared" si="0"/>
        <v>0</v>
      </c>
      <c r="G16" s="19">
        <v>0</v>
      </c>
      <c r="H16" s="19">
        <f t="shared" si="1"/>
        <v>0</v>
      </c>
      <c r="I16" s="32">
        <f t="shared" si="2"/>
        <v>0</v>
      </c>
    </row>
    <row r="17" spans="1:9" ht="35.1" customHeight="1" x14ac:dyDescent="0.3">
      <c r="A17" s="75" t="s">
        <v>21</v>
      </c>
      <c r="B17" s="76"/>
      <c r="C17" s="76"/>
      <c r="D17" s="19">
        <v>7681561101.224</v>
      </c>
      <c r="E17" s="20">
        <f>80394438.78-14492564.37+35939100</f>
        <v>101840974.41</v>
      </c>
      <c r="F17" s="21">
        <f t="shared" si="0"/>
        <v>7783402075.6339998</v>
      </c>
      <c r="G17" s="19">
        <v>1967525622.47</v>
      </c>
      <c r="H17" s="19">
        <f t="shared" si="1"/>
        <v>1967525622.47</v>
      </c>
      <c r="I17" s="33">
        <f t="shared" si="2"/>
        <v>-5714035478.7539997</v>
      </c>
    </row>
    <row r="18" spans="1:9" ht="24.9" customHeight="1" x14ac:dyDescent="0.3">
      <c r="A18" s="73" t="s">
        <v>22</v>
      </c>
      <c r="B18" s="74"/>
      <c r="C18" s="74"/>
      <c r="D18" s="19">
        <v>0</v>
      </c>
      <c r="E18" s="20">
        <v>0</v>
      </c>
      <c r="F18" s="21">
        <f t="shared" si="0"/>
        <v>0</v>
      </c>
      <c r="G18" s="19">
        <v>0</v>
      </c>
      <c r="H18" s="19">
        <f t="shared" si="1"/>
        <v>0</v>
      </c>
      <c r="I18" s="32">
        <f t="shared" si="2"/>
        <v>0</v>
      </c>
    </row>
    <row r="19" spans="1:9" ht="15" customHeight="1" x14ac:dyDescent="0.3">
      <c r="A19" s="77" t="s">
        <v>9</v>
      </c>
      <c r="B19" s="78"/>
      <c r="C19" s="78"/>
      <c r="D19" s="34">
        <v>0</v>
      </c>
      <c r="E19" s="35">
        <v>0</v>
      </c>
      <c r="F19" s="36">
        <f t="shared" si="0"/>
        <v>0</v>
      </c>
      <c r="G19" s="34">
        <v>0</v>
      </c>
      <c r="H19" s="34">
        <f t="shared" si="1"/>
        <v>0</v>
      </c>
      <c r="I19" s="37">
        <f t="shared" si="2"/>
        <v>0</v>
      </c>
    </row>
    <row r="20" spans="1:9" x14ac:dyDescent="0.3">
      <c r="A20" s="79" t="s">
        <v>10</v>
      </c>
      <c r="B20" s="79"/>
      <c r="C20" s="79"/>
      <c r="D20" s="38">
        <f>SUM(D10:D19)</f>
        <v>13016671527.888</v>
      </c>
      <c r="E20" s="38">
        <f>SUM(E10:E19)</f>
        <v>101840974.41</v>
      </c>
      <c r="F20" s="38">
        <f>+E20+D20</f>
        <v>13118512502.298</v>
      </c>
      <c r="G20" s="38">
        <f>SUM(G10:G19)</f>
        <v>4854099225.2799997</v>
      </c>
      <c r="H20" s="38">
        <f>SUM(H10:H19)</f>
        <v>4854099225.2799997</v>
      </c>
      <c r="I20" s="67">
        <f>+H20-D20</f>
        <v>-8162572302.6080008</v>
      </c>
    </row>
    <row r="21" spans="1:9" x14ac:dyDescent="0.3">
      <c r="A21" s="18"/>
      <c r="B21" s="18"/>
      <c r="C21" s="18"/>
      <c r="D21" s="6"/>
      <c r="E21" s="6"/>
      <c r="F21" s="6"/>
      <c r="G21" s="69" t="s">
        <v>11</v>
      </c>
      <c r="H21" s="70"/>
      <c r="I21" s="68"/>
    </row>
    <row r="22" spans="1:9" x14ac:dyDescent="0.3">
      <c r="E22" s="17"/>
    </row>
    <row r="23" spans="1:9" ht="15" customHeight="1" x14ac:dyDescent="0.3">
      <c r="A23" s="55" t="s">
        <v>13</v>
      </c>
      <c r="B23" s="55"/>
      <c r="C23" s="55"/>
      <c r="D23" s="55" t="s">
        <v>0</v>
      </c>
      <c r="E23" s="55"/>
      <c r="F23" s="55"/>
      <c r="G23" s="55"/>
      <c r="H23" s="55"/>
      <c r="I23" s="55" t="s">
        <v>1</v>
      </c>
    </row>
    <row r="24" spans="1:9" ht="30" customHeight="1" x14ac:dyDescent="0.3">
      <c r="A24" s="55"/>
      <c r="B24" s="55"/>
      <c r="C24" s="55"/>
      <c r="D24" s="53" t="str">
        <f>+D23</f>
        <v>Ingreso</v>
      </c>
      <c r="E24" s="53" t="s">
        <v>17</v>
      </c>
      <c r="F24" s="53" t="s">
        <v>2</v>
      </c>
      <c r="G24" s="53" t="s">
        <v>3</v>
      </c>
      <c r="H24" s="53" t="s">
        <v>4</v>
      </c>
      <c r="I24" s="55"/>
    </row>
    <row r="25" spans="1:9" ht="30" customHeight="1" x14ac:dyDescent="0.3">
      <c r="A25" s="80" t="s">
        <v>23</v>
      </c>
      <c r="B25" s="81"/>
      <c r="C25" s="81"/>
      <c r="D25" s="39">
        <f>+SUM(D26:D33)</f>
        <v>13016671527.888</v>
      </c>
      <c r="E25" s="39">
        <f t="shared" ref="E25:I25" si="3">+SUM(E26:E33)</f>
        <v>101840974.41</v>
      </c>
      <c r="F25" s="39">
        <f t="shared" si="3"/>
        <v>13118512502.298</v>
      </c>
      <c r="G25" s="39">
        <f t="shared" si="3"/>
        <v>4854099225.2799997</v>
      </c>
      <c r="H25" s="39">
        <f t="shared" si="3"/>
        <v>4854099225.2799997</v>
      </c>
      <c r="I25" s="40">
        <f t="shared" si="3"/>
        <v>-8162572302.6079998</v>
      </c>
    </row>
    <row r="26" spans="1:9" ht="15" customHeight="1" x14ac:dyDescent="0.3">
      <c r="A26" s="82"/>
      <c r="B26" s="83" t="s">
        <v>5</v>
      </c>
      <c r="C26" s="83"/>
      <c r="D26" s="22">
        <f t="shared" ref="D26:E31" si="4">+D10</f>
        <v>3468583695.7639999</v>
      </c>
      <c r="E26" s="23">
        <f t="shared" si="4"/>
        <v>0</v>
      </c>
      <c r="F26" s="24">
        <f t="shared" ref="F26:G33" si="5">+D26+E26</f>
        <v>3468583695.7639999</v>
      </c>
      <c r="G26" s="22">
        <f t="shared" ref="G26:G30" si="6">+G10</f>
        <v>2154948720.25</v>
      </c>
      <c r="H26" s="22">
        <f t="shared" ref="H26:H33" si="7">+G26</f>
        <v>2154948720.25</v>
      </c>
      <c r="I26" s="41">
        <f t="shared" ref="I26:I33" si="8">+H26-D26</f>
        <v>-1313634975.5139999</v>
      </c>
    </row>
    <row r="27" spans="1:9" ht="15" customHeight="1" x14ac:dyDescent="0.3">
      <c r="A27" s="82"/>
      <c r="B27" s="83" t="s">
        <v>18</v>
      </c>
      <c r="C27" s="83"/>
      <c r="D27" s="22">
        <f t="shared" si="4"/>
        <v>0</v>
      </c>
      <c r="E27" s="23">
        <f t="shared" si="4"/>
        <v>0</v>
      </c>
      <c r="F27" s="24">
        <f t="shared" si="5"/>
        <v>0</v>
      </c>
      <c r="G27" s="22">
        <f t="shared" si="6"/>
        <v>0</v>
      </c>
      <c r="H27" s="22">
        <f t="shared" si="7"/>
        <v>0</v>
      </c>
      <c r="I27" s="41">
        <f t="shared" si="8"/>
        <v>0</v>
      </c>
    </row>
    <row r="28" spans="1:9" ht="15" customHeight="1" x14ac:dyDescent="0.3">
      <c r="A28" s="82"/>
      <c r="B28" s="83" t="s">
        <v>19</v>
      </c>
      <c r="C28" s="83"/>
      <c r="D28" s="22">
        <f t="shared" si="4"/>
        <v>0</v>
      </c>
      <c r="E28" s="23">
        <f t="shared" si="4"/>
        <v>0</v>
      </c>
      <c r="F28" s="24">
        <f t="shared" si="5"/>
        <v>0</v>
      </c>
      <c r="G28" s="22">
        <f t="shared" si="6"/>
        <v>0</v>
      </c>
      <c r="H28" s="22">
        <f t="shared" si="7"/>
        <v>0</v>
      </c>
      <c r="I28" s="41">
        <f t="shared" si="8"/>
        <v>0</v>
      </c>
    </row>
    <row r="29" spans="1:9" ht="15" customHeight="1" x14ac:dyDescent="0.3">
      <c r="A29" s="82"/>
      <c r="B29" s="83" t="s">
        <v>6</v>
      </c>
      <c r="C29" s="83"/>
      <c r="D29" s="22">
        <f t="shared" si="4"/>
        <v>1562294759.54</v>
      </c>
      <c r="E29" s="25">
        <f t="shared" si="4"/>
        <v>0</v>
      </c>
      <c r="F29" s="24">
        <f t="shared" si="5"/>
        <v>1562294759.54</v>
      </c>
      <c r="G29" s="22">
        <f t="shared" si="6"/>
        <v>551153163.46000004</v>
      </c>
      <c r="H29" s="22">
        <f t="shared" si="7"/>
        <v>551153163.46000004</v>
      </c>
      <c r="I29" s="41">
        <f t="shared" si="8"/>
        <v>-1011141596.0799999</v>
      </c>
    </row>
    <row r="30" spans="1:9" ht="15" customHeight="1" x14ac:dyDescent="0.3">
      <c r="A30" s="82"/>
      <c r="B30" s="83" t="s">
        <v>24</v>
      </c>
      <c r="C30" s="83"/>
      <c r="D30" s="25">
        <f>+D14+D16</f>
        <v>173107432.11000001</v>
      </c>
      <c r="E30" s="26">
        <f>+E14</f>
        <v>0</v>
      </c>
      <c r="F30" s="24">
        <f t="shared" si="5"/>
        <v>173107432.11000001</v>
      </c>
      <c r="G30" s="26">
        <f t="shared" si="6"/>
        <v>95114477.099999994</v>
      </c>
      <c r="H30" s="22">
        <f t="shared" si="7"/>
        <v>95114477.099999994</v>
      </c>
      <c r="I30" s="42">
        <f t="shared" si="8"/>
        <v>-77992955.01000002</v>
      </c>
    </row>
    <row r="31" spans="1:9" ht="15" customHeight="1" x14ac:dyDescent="0.3">
      <c r="A31" s="82"/>
      <c r="B31" s="83" t="s">
        <v>25</v>
      </c>
      <c r="C31" s="83"/>
      <c r="D31" s="26">
        <f t="shared" si="4"/>
        <v>131124539.25</v>
      </c>
      <c r="E31" s="26">
        <f>+E15+E16</f>
        <v>0</v>
      </c>
      <c r="F31" s="24">
        <f t="shared" si="5"/>
        <v>131124539.25</v>
      </c>
      <c r="G31" s="26">
        <f>+G15+G16</f>
        <v>85357242</v>
      </c>
      <c r="H31" s="22">
        <f t="shared" si="7"/>
        <v>85357242</v>
      </c>
      <c r="I31" s="42">
        <f t="shared" si="8"/>
        <v>-45767297.25</v>
      </c>
    </row>
    <row r="32" spans="1:9" ht="45" customHeight="1" x14ac:dyDescent="0.3">
      <c r="A32" s="82"/>
      <c r="B32" s="83" t="s">
        <v>21</v>
      </c>
      <c r="C32" s="83"/>
      <c r="D32" s="22">
        <f>+D17</f>
        <v>7681561101.224</v>
      </c>
      <c r="E32" s="26">
        <f>+E17</f>
        <v>101840974.41</v>
      </c>
      <c r="F32" s="24">
        <f t="shared" si="5"/>
        <v>7783402075.6339998</v>
      </c>
      <c r="G32" s="22">
        <f>+G17</f>
        <v>1967525622.47</v>
      </c>
      <c r="H32" s="22">
        <f t="shared" si="7"/>
        <v>1967525622.47</v>
      </c>
      <c r="I32" s="42">
        <f t="shared" si="8"/>
        <v>-5714035478.7539997</v>
      </c>
    </row>
    <row r="33" spans="1:9" ht="30" customHeight="1" x14ac:dyDescent="0.3">
      <c r="A33" s="82"/>
      <c r="B33" s="83" t="s">
        <v>22</v>
      </c>
      <c r="C33" s="83"/>
      <c r="D33" s="22">
        <f>+D18</f>
        <v>0</v>
      </c>
      <c r="E33" s="26">
        <f>+E18</f>
        <v>0</v>
      </c>
      <c r="F33" s="24">
        <f t="shared" si="5"/>
        <v>0</v>
      </c>
      <c r="G33" s="24">
        <f t="shared" si="5"/>
        <v>0</v>
      </c>
      <c r="H33" s="22">
        <f t="shared" si="7"/>
        <v>0</v>
      </c>
      <c r="I33" s="41">
        <f t="shared" si="8"/>
        <v>0</v>
      </c>
    </row>
    <row r="34" spans="1:9" ht="69.900000000000006" customHeight="1" x14ac:dyDescent="0.3">
      <c r="A34" s="88" t="s">
        <v>26</v>
      </c>
      <c r="B34" s="89"/>
      <c r="C34" s="89"/>
      <c r="D34" s="27">
        <f>+SUM(D35:D38)</f>
        <v>0</v>
      </c>
      <c r="E34" s="27">
        <f t="shared" ref="E34:I34" si="9">+SUM(E35:E38)</f>
        <v>0</v>
      </c>
      <c r="F34" s="27">
        <f t="shared" si="9"/>
        <v>0</v>
      </c>
      <c r="G34" s="27">
        <f t="shared" si="9"/>
        <v>0</v>
      </c>
      <c r="H34" s="27">
        <f t="shared" si="9"/>
        <v>0</v>
      </c>
      <c r="I34" s="43">
        <f t="shared" si="9"/>
        <v>0</v>
      </c>
    </row>
    <row r="35" spans="1:9" ht="15" customHeight="1" x14ac:dyDescent="0.3">
      <c r="A35" s="54"/>
      <c r="B35" s="83" t="s">
        <v>18</v>
      </c>
      <c r="C35" s="83"/>
      <c r="D35" s="22">
        <f>+D11</f>
        <v>0</v>
      </c>
      <c r="E35" s="22">
        <v>0</v>
      </c>
      <c r="F35" s="24">
        <f t="shared" ref="F35:F38" si="10">+D35+E35</f>
        <v>0</v>
      </c>
      <c r="G35" s="22">
        <v>0</v>
      </c>
      <c r="H35" s="22">
        <v>0</v>
      </c>
      <c r="I35" s="41">
        <f t="shared" ref="I35:I38" si="11">+H35-D35</f>
        <v>0</v>
      </c>
    </row>
    <row r="36" spans="1:9" ht="15" customHeight="1" x14ac:dyDescent="0.3">
      <c r="A36" s="54"/>
      <c r="B36" s="83" t="s">
        <v>7</v>
      </c>
      <c r="C36" s="83"/>
      <c r="D36" s="22">
        <v>0</v>
      </c>
      <c r="E36" s="22">
        <v>0</v>
      </c>
      <c r="F36" s="24">
        <f t="shared" si="10"/>
        <v>0</v>
      </c>
      <c r="G36" s="22">
        <v>0</v>
      </c>
      <c r="H36" s="22">
        <v>0</v>
      </c>
      <c r="I36" s="41">
        <f t="shared" si="11"/>
        <v>0</v>
      </c>
    </row>
    <row r="37" spans="1:9" ht="30" customHeight="1" x14ac:dyDescent="0.3">
      <c r="A37" s="54"/>
      <c r="B37" s="83" t="s">
        <v>27</v>
      </c>
      <c r="C37" s="83"/>
      <c r="D37" s="22">
        <v>0</v>
      </c>
      <c r="E37" s="22">
        <v>0</v>
      </c>
      <c r="F37" s="24">
        <f t="shared" si="10"/>
        <v>0</v>
      </c>
      <c r="G37" s="22">
        <v>0</v>
      </c>
      <c r="H37" s="22">
        <f>+G37</f>
        <v>0</v>
      </c>
      <c r="I37" s="41">
        <f t="shared" si="11"/>
        <v>0</v>
      </c>
    </row>
    <row r="38" spans="1:9" ht="30" customHeight="1" x14ac:dyDescent="0.3">
      <c r="A38" s="54"/>
      <c r="B38" s="83" t="s">
        <v>22</v>
      </c>
      <c r="C38" s="83"/>
      <c r="D38" s="22">
        <v>0</v>
      </c>
      <c r="E38" s="22">
        <v>0</v>
      </c>
      <c r="F38" s="24">
        <f t="shared" si="10"/>
        <v>0</v>
      </c>
      <c r="G38" s="22">
        <v>0</v>
      </c>
      <c r="H38" s="22">
        <v>0</v>
      </c>
      <c r="I38" s="41">
        <f t="shared" si="11"/>
        <v>0</v>
      </c>
    </row>
    <row r="39" spans="1:9" ht="20.100000000000001" customHeight="1" x14ac:dyDescent="0.3">
      <c r="A39" s="88" t="s">
        <v>9</v>
      </c>
      <c r="B39" s="89"/>
      <c r="C39" s="89"/>
      <c r="D39" s="27">
        <f>+D40</f>
        <v>0</v>
      </c>
      <c r="E39" s="27">
        <f t="shared" ref="E39:I39" si="12">+E40</f>
        <v>0</v>
      </c>
      <c r="F39" s="27">
        <f t="shared" si="12"/>
        <v>0</v>
      </c>
      <c r="G39" s="27">
        <f t="shared" si="12"/>
        <v>0</v>
      </c>
      <c r="H39" s="27">
        <f t="shared" si="12"/>
        <v>0</v>
      </c>
      <c r="I39" s="43">
        <f t="shared" si="12"/>
        <v>0</v>
      </c>
    </row>
    <row r="40" spans="1:9" ht="15" customHeight="1" x14ac:dyDescent="0.3">
      <c r="A40" s="44"/>
      <c r="B40" s="90" t="s">
        <v>9</v>
      </c>
      <c r="C40" s="90"/>
      <c r="D40" s="45">
        <f>+D19</f>
        <v>0</v>
      </c>
      <c r="E40" s="45">
        <f>+E19</f>
        <v>0</v>
      </c>
      <c r="F40" s="46">
        <f t="shared" ref="F40" si="13">+D40+E40</f>
        <v>0</v>
      </c>
      <c r="G40" s="45">
        <f>+G19</f>
        <v>0</v>
      </c>
      <c r="H40" s="45">
        <f>+G40</f>
        <v>0</v>
      </c>
      <c r="I40" s="47">
        <f t="shared" ref="I40:I41" si="14">+H40-D40</f>
        <v>0</v>
      </c>
    </row>
    <row r="41" spans="1:9" x14ac:dyDescent="0.3">
      <c r="A41" s="79" t="s">
        <v>10</v>
      </c>
      <c r="B41" s="79"/>
      <c r="C41" s="79" t="s">
        <v>10</v>
      </c>
      <c r="D41" s="38">
        <f>+SUM(D26:D40)</f>
        <v>13016671527.888</v>
      </c>
      <c r="E41" s="38">
        <f>+E25+E34+E39</f>
        <v>101840974.41</v>
      </c>
      <c r="F41" s="38">
        <f>+F25+F34+F40</f>
        <v>13118512502.298</v>
      </c>
      <c r="G41" s="38">
        <f t="shared" ref="G41:H41" si="15">+G25+G34+G40</f>
        <v>4854099225.2799997</v>
      </c>
      <c r="H41" s="38">
        <f t="shared" si="15"/>
        <v>4854099225.2799997</v>
      </c>
      <c r="I41" s="84">
        <f t="shared" si="14"/>
        <v>-8162572302.6080008</v>
      </c>
    </row>
    <row r="42" spans="1:9" x14ac:dyDescent="0.3">
      <c r="A42" s="48"/>
      <c r="B42" s="48"/>
      <c r="C42" s="48"/>
      <c r="D42" s="49"/>
      <c r="E42" s="49"/>
      <c r="F42" s="49"/>
      <c r="G42" s="86" t="s">
        <v>11</v>
      </c>
      <c r="H42" s="87"/>
      <c r="I42" s="85"/>
    </row>
    <row r="43" spans="1:9" x14ac:dyDescent="0.3">
      <c r="A43" s="91" t="s">
        <v>28</v>
      </c>
      <c r="B43" s="91"/>
      <c r="C43" s="91"/>
      <c r="D43" s="91"/>
      <c r="E43" s="91"/>
      <c r="F43" s="91"/>
      <c r="G43" s="91"/>
      <c r="H43" s="91"/>
      <c r="I43" s="91"/>
    </row>
    <row r="44" spans="1:9" x14ac:dyDescent="0.3">
      <c r="A44" s="91" t="s">
        <v>29</v>
      </c>
      <c r="B44" s="91"/>
      <c r="C44" s="91"/>
      <c r="D44" s="91"/>
      <c r="E44" s="91"/>
      <c r="F44" s="91"/>
      <c r="G44" s="91"/>
      <c r="H44" s="91"/>
      <c r="I44" s="91"/>
    </row>
    <row r="45" spans="1:9" ht="24.9" customHeight="1" x14ac:dyDescent="0.3">
      <c r="A45" s="92" t="s">
        <v>30</v>
      </c>
      <c r="B45" s="92"/>
      <c r="C45" s="92"/>
      <c r="D45" s="92"/>
      <c r="E45" s="92"/>
      <c r="F45" s="92"/>
      <c r="G45" s="92"/>
      <c r="H45" s="92"/>
      <c r="I45" s="92"/>
    </row>
    <row r="46" spans="1:9" ht="15.6" x14ac:dyDescent="0.3">
      <c r="A46" s="16"/>
      <c r="B46" s="13"/>
      <c r="C46" s="13"/>
      <c r="D46" s="50"/>
      <c r="E46" s="13"/>
      <c r="F46" s="51"/>
    </row>
    <row r="47" spans="1:9" ht="15.6" x14ac:dyDescent="0.3">
      <c r="A47" s="16"/>
      <c r="B47" s="13"/>
      <c r="C47" s="13"/>
      <c r="D47" s="50"/>
      <c r="E47" s="13"/>
      <c r="F47" s="51"/>
    </row>
    <row r="48" spans="1:9" ht="15.6" x14ac:dyDescent="0.3">
      <c r="A48" s="16"/>
      <c r="B48" s="13"/>
      <c r="C48" s="13"/>
      <c r="D48" s="50"/>
      <c r="E48" s="13"/>
      <c r="F48" s="51"/>
    </row>
    <row r="49" spans="1:9" ht="15.6" x14ac:dyDescent="0.3">
      <c r="A49" s="16"/>
      <c r="B49" s="13"/>
      <c r="C49" s="13"/>
      <c r="D49" s="50"/>
      <c r="E49" s="13"/>
      <c r="F49" s="51"/>
    </row>
    <row r="50" spans="1:9" ht="15.6" x14ac:dyDescent="0.3">
      <c r="A50" s="16"/>
      <c r="B50" s="13"/>
      <c r="C50" s="13"/>
      <c r="D50" s="50"/>
      <c r="E50" s="13"/>
      <c r="F50" s="51"/>
    </row>
    <row r="51" spans="1:9" ht="15.6" x14ac:dyDescent="0.3">
      <c r="A51" s="16"/>
      <c r="B51" s="13"/>
      <c r="C51" s="13"/>
      <c r="D51" s="50"/>
      <c r="E51" s="13"/>
      <c r="F51" s="51"/>
    </row>
    <row r="52" spans="1:9" ht="15.6" x14ac:dyDescent="0.3">
      <c r="A52" s="14"/>
      <c r="B52" s="15"/>
      <c r="C52" s="15"/>
      <c r="D52" s="93" t="s">
        <v>32</v>
      </c>
      <c r="E52" s="93"/>
      <c r="F52" s="93"/>
      <c r="G52" s="5"/>
    </row>
    <row r="54" spans="1:9" x14ac:dyDescent="0.3">
      <c r="A54" s="94" t="s">
        <v>12</v>
      </c>
      <c r="B54" s="94"/>
      <c r="C54" s="94"/>
      <c r="D54" s="94"/>
      <c r="E54" s="94"/>
      <c r="F54" s="94"/>
      <c r="G54" s="94"/>
      <c r="H54" s="94"/>
      <c r="I54" s="94"/>
    </row>
  </sheetData>
  <mergeCells count="49">
    <mergeCell ref="A43:I43"/>
    <mergeCell ref="A44:I44"/>
    <mergeCell ref="A45:I45"/>
    <mergeCell ref="D52:F52"/>
    <mergeCell ref="A54:I54"/>
    <mergeCell ref="I41:I42"/>
    <mergeCell ref="G42:H42"/>
    <mergeCell ref="B31:C31"/>
    <mergeCell ref="B32:C32"/>
    <mergeCell ref="B33:C33"/>
    <mergeCell ref="A34:C34"/>
    <mergeCell ref="B35:C35"/>
    <mergeCell ref="B36:C36"/>
    <mergeCell ref="B37:C37"/>
    <mergeCell ref="B38:C38"/>
    <mergeCell ref="A39:C39"/>
    <mergeCell ref="B40:C40"/>
    <mergeCell ref="A41:C41"/>
    <mergeCell ref="A23:C24"/>
    <mergeCell ref="D23:H23"/>
    <mergeCell ref="I23:I24"/>
    <mergeCell ref="A25:C25"/>
    <mergeCell ref="A26:A33"/>
    <mergeCell ref="B26:C26"/>
    <mergeCell ref="B27:C27"/>
    <mergeCell ref="B28:C28"/>
    <mergeCell ref="B29:C29"/>
    <mergeCell ref="B30:C30"/>
    <mergeCell ref="I20:I21"/>
    <mergeCell ref="G21:H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8:C9"/>
    <mergeCell ref="D8:H8"/>
    <mergeCell ref="I8:I9"/>
    <mergeCell ref="A2:I2"/>
    <mergeCell ref="A3:I3"/>
    <mergeCell ref="A4:I4"/>
    <mergeCell ref="A5:I5"/>
    <mergeCell ref="H6:I6"/>
  </mergeCells>
  <printOptions horizontalCentered="1"/>
  <pageMargins left="0.31496062992125984" right="0.31496062992125984" top="0.53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1°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u</cp:lastModifiedBy>
  <cp:lastPrinted>2026-05-13T19:17:04Z</cp:lastPrinted>
  <dcterms:created xsi:type="dcterms:W3CDTF">2020-10-14T21:14:45Z</dcterms:created>
  <dcterms:modified xsi:type="dcterms:W3CDTF">2026-05-13T19:57:42Z</dcterms:modified>
</cp:coreProperties>
</file>