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1840" windowHeight="11445"/>
  </bookViews>
  <sheets>
    <sheet name="F7B" sheetId="1" r:id="rId1"/>
  </sheets>
  <calcPr calcId="145621"/>
  <extLst>
    <ext uri="GoogleSheetsCustomDataVersion2">
      <go:sheetsCustomData xmlns:go="http://customooxmlschemas.google.com/" r:id="rId5" roundtripDataChecksum="H6Hrf1WsqgAlkhFK0+5i3LXfld9TdToJka+WMdk9pcw="/>
    </ext>
  </extLst>
</workbook>
</file>

<file path=xl/calcChain.xml><?xml version="1.0" encoding="utf-8"?>
<calcChain xmlns="http://schemas.openxmlformats.org/spreadsheetml/2006/main">
  <c r="G68" i="1" l="1"/>
  <c r="H68" i="1" s="1"/>
  <c r="F68" i="1"/>
  <c r="D68" i="1"/>
  <c r="C68" i="1"/>
  <c r="E68" i="1" s="1"/>
  <c r="H67" i="1"/>
  <c r="E67" i="1"/>
  <c r="H66" i="1"/>
  <c r="E66" i="1"/>
  <c r="G63" i="1"/>
  <c r="H63" i="1" s="1"/>
  <c r="F63" i="1"/>
  <c r="D63" i="1"/>
  <c r="E63" i="1" s="1"/>
  <c r="H60" i="1"/>
  <c r="E60" i="1"/>
  <c r="H59" i="1"/>
  <c r="E59" i="1"/>
  <c r="H58" i="1"/>
  <c r="E58" i="1"/>
  <c r="H57" i="1"/>
  <c r="H56" i="1" s="1"/>
  <c r="E57" i="1"/>
  <c r="E56" i="1" s="1"/>
  <c r="G56" i="1"/>
  <c r="F56" i="1"/>
  <c r="D56" i="1"/>
  <c r="C56" i="1"/>
  <c r="H55" i="1"/>
  <c r="E55" i="1"/>
  <c r="H54" i="1"/>
  <c r="E54" i="1"/>
  <c r="H53" i="1"/>
  <c r="E53" i="1"/>
  <c r="E51" i="1" s="1"/>
  <c r="H52" i="1"/>
  <c r="E52" i="1"/>
  <c r="H51" i="1"/>
  <c r="G51" i="1"/>
  <c r="G61" i="1" s="1"/>
  <c r="F51" i="1"/>
  <c r="D51" i="1"/>
  <c r="D61" i="1" s="1"/>
  <c r="C51" i="1"/>
  <c r="C61" i="1" s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H42" i="1" s="1"/>
  <c r="H61" i="1" s="1"/>
  <c r="E43" i="1"/>
  <c r="E42" i="1" s="1"/>
  <c r="G42" i="1"/>
  <c r="F42" i="1"/>
  <c r="F61" i="1" s="1"/>
  <c r="D42" i="1"/>
  <c r="C42" i="1"/>
  <c r="H38" i="1"/>
  <c r="E38" i="1"/>
  <c r="H37" i="1"/>
  <c r="H36" i="1" s="1"/>
  <c r="E37" i="1"/>
  <c r="G36" i="1"/>
  <c r="F36" i="1"/>
  <c r="E36" i="1"/>
  <c r="D36" i="1"/>
  <c r="C36" i="1"/>
  <c r="H35" i="1"/>
  <c r="E35" i="1"/>
  <c r="E34" i="1" s="1"/>
  <c r="G34" i="1"/>
  <c r="H34" i="1" s="1"/>
  <c r="F34" i="1"/>
  <c r="D34" i="1"/>
  <c r="C34" i="1"/>
  <c r="H33" i="1"/>
  <c r="E33" i="1"/>
  <c r="H32" i="1"/>
  <c r="E32" i="1"/>
  <c r="H31" i="1"/>
  <c r="E31" i="1"/>
  <c r="H30" i="1"/>
  <c r="E30" i="1"/>
  <c r="H29" i="1"/>
  <c r="H27" i="1" s="1"/>
  <c r="E29" i="1"/>
  <c r="E27" i="1" s="1"/>
  <c r="H28" i="1"/>
  <c r="E28" i="1"/>
  <c r="G27" i="1"/>
  <c r="F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E15" i="1" s="1"/>
  <c r="H16" i="1"/>
  <c r="E16" i="1"/>
  <c r="H15" i="1"/>
  <c r="G15" i="1"/>
  <c r="G39" i="1" s="1"/>
  <c r="G64" i="1" s="1"/>
  <c r="F15" i="1"/>
  <c r="F39" i="1" s="1"/>
  <c r="D15" i="1"/>
  <c r="D39" i="1" s="1"/>
  <c r="C15" i="1"/>
  <c r="C39" i="1" s="1"/>
  <c r="C64" i="1" s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39" i="1" l="1"/>
  <c r="H64" i="1" s="1"/>
  <c r="D64" i="1"/>
  <c r="E39" i="1"/>
  <c r="E64" i="1" s="1"/>
  <c r="F64" i="1"/>
  <c r="E61" i="1"/>
</calcChain>
</file>

<file path=xl/sharedStrings.xml><?xml version="1.0" encoding="utf-8"?>
<sst xmlns="http://schemas.openxmlformats.org/spreadsheetml/2006/main" count="79" uniqueCount="75">
  <si>
    <t>MUNICIPIO GUADALAJARA</t>
  </si>
  <si>
    <t>ESTADO ANALÍTICO DE INGRESOS DETALLADO - LDF</t>
  </si>
  <si>
    <t>DEL 1 DE ENERO AL 31 DE DICIEMBRE DE 2023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</si>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</sst>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"/>
    <numFmt numFmtId="165" formatCode="_-&quot;$&quot;* #,##0.00_-;\-&quot;$&quot;* #,##0.00_-;_-&quot;$&quot;* &quot;-&quot;??_-;_-@"/>
  </numFmts>
  <fonts count="19">
    <font>
      <sz val="11"/>
      <color theme="1"/>
      <name val="Calibri"/>
      <scheme val="minor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6"/>
      <color theme="1"/>
      <name val="Calibri"/>
    </font>
    <font>
      <sz val="11"/>
      <name val="Calibri"/>
    </font>
    <font>
      <b/>
      <sz val="12"/>
      <color theme="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4"/>
      <color rgb="FF000000"/>
      <name val="Calibri"/>
    </font>
    <font>
      <sz val="12"/>
      <color rgb="FF000000"/>
      <name val="Calibri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hair">
        <color rgb="FFD9D9D9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5" xfId="0" applyFont="1" applyBorder="1"/>
    <xf numFmtId="0" fontId="11" fillId="0" borderId="6" xfId="0" applyFont="1" applyBorder="1" applyAlignment="1">
      <alignment wrapText="1"/>
    </xf>
    <xf numFmtId="4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/>
    <xf numFmtId="4" fontId="11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left"/>
    </xf>
    <xf numFmtId="4" fontId="4" fillId="0" borderId="9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right" wrapText="1"/>
    </xf>
    <xf numFmtId="4" fontId="11" fillId="0" borderId="5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right" vertical="center" shrinkToFit="1"/>
    </xf>
    <xf numFmtId="0" fontId="15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top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wrapText="1"/>
    </xf>
    <xf numFmtId="0" fontId="6" fillId="0" borderId="8" xfId="0" applyFont="1" applyBorder="1"/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B13" sqref="B13"/>
    </sheetView>
  </sheetViews>
  <sheetFormatPr baseColWidth="10" defaultColWidth="14.42578125" defaultRowHeight="15" customHeight="1"/>
  <cols>
    <col min="1" max="1" width="3.42578125" customWidth="1"/>
    <col min="2" max="2" width="60.85546875" customWidth="1"/>
    <col min="3" max="8" width="18.5703125" customWidth="1"/>
    <col min="9" max="26" width="10.7109375" customWidth="1"/>
  </cols>
  <sheetData>
    <row r="1" spans="1:8" ht="23.25">
      <c r="A1" s="56" t="s">
        <v>0</v>
      </c>
      <c r="B1" s="55"/>
      <c r="C1" s="55"/>
      <c r="D1" s="55"/>
      <c r="E1" s="55"/>
      <c r="F1" s="55"/>
      <c r="G1" s="55"/>
      <c r="H1" s="55"/>
    </row>
    <row r="2" spans="1:8" ht="18.75">
      <c r="A2" s="57" t="s">
        <v>1</v>
      </c>
      <c r="B2" s="55"/>
      <c r="C2" s="55"/>
      <c r="D2" s="55"/>
      <c r="E2" s="55"/>
      <c r="F2" s="55"/>
      <c r="G2" s="55"/>
      <c r="H2" s="55"/>
    </row>
    <row r="3" spans="1:8" ht="15.75">
      <c r="A3" s="58" t="s">
        <v>2</v>
      </c>
      <c r="B3" s="55"/>
      <c r="C3" s="55"/>
      <c r="D3" s="55"/>
      <c r="E3" s="55"/>
      <c r="F3" s="55"/>
      <c r="G3" s="55"/>
      <c r="H3" s="55"/>
    </row>
    <row r="4" spans="1:8">
      <c r="A4" s="1"/>
      <c r="B4" s="1"/>
      <c r="C4" s="2"/>
      <c r="D4" s="2"/>
      <c r="E4" s="2"/>
      <c r="F4" s="2"/>
      <c r="G4" s="2"/>
      <c r="H4" s="2"/>
    </row>
    <row r="5" spans="1:8" ht="21">
      <c r="A5" s="59" t="s">
        <v>3</v>
      </c>
      <c r="B5" s="60"/>
      <c r="C5" s="62" t="s">
        <v>4</v>
      </c>
      <c r="D5" s="63"/>
      <c r="E5" s="63"/>
      <c r="F5" s="63"/>
      <c r="G5" s="63"/>
      <c r="H5" s="64" t="s">
        <v>5</v>
      </c>
    </row>
    <row r="6" spans="1:8" ht="31.5">
      <c r="A6" s="61"/>
      <c r="B6" s="61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61"/>
    </row>
    <row r="7" spans="1:8">
      <c r="A7" s="4" t="s">
        <v>11</v>
      </c>
      <c r="B7" s="5"/>
      <c r="C7" s="6"/>
      <c r="D7" s="6"/>
      <c r="E7" s="6"/>
      <c r="F7" s="6"/>
      <c r="G7" s="6"/>
      <c r="H7" s="6"/>
    </row>
    <row r="8" spans="1:8">
      <c r="A8" s="7" t="s">
        <v>12</v>
      </c>
      <c r="B8" s="8"/>
      <c r="C8" s="9">
        <v>2412343546.0700002</v>
      </c>
      <c r="D8" s="9">
        <v>154852530.59</v>
      </c>
      <c r="E8" s="9">
        <f t="shared" ref="E8:E14" si="0">C8+D8</f>
        <v>2567196076.6600003</v>
      </c>
      <c r="F8" s="9">
        <v>2688952449.8499999</v>
      </c>
      <c r="G8" s="9">
        <v>2688952449.8499999</v>
      </c>
      <c r="H8" s="9">
        <f t="shared" ref="H8:H14" si="1">G8-C8</f>
        <v>276608903.77999973</v>
      </c>
    </row>
    <row r="9" spans="1:8">
      <c r="A9" s="10" t="s">
        <v>13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9">
        <v>0</v>
      </c>
      <c r="H9" s="9">
        <f t="shared" si="1"/>
        <v>0</v>
      </c>
    </row>
    <row r="10" spans="1:8">
      <c r="A10" s="10" t="s">
        <v>14</v>
      </c>
      <c r="B10" s="8"/>
      <c r="C10" s="9">
        <v>0</v>
      </c>
      <c r="D10" s="9">
        <v>0</v>
      </c>
      <c r="E10" s="9">
        <f t="shared" si="0"/>
        <v>0</v>
      </c>
      <c r="F10" s="9">
        <v>490355.75</v>
      </c>
      <c r="G10" s="9">
        <v>490355.75</v>
      </c>
      <c r="H10" s="9">
        <f t="shared" si="1"/>
        <v>490355.75</v>
      </c>
    </row>
    <row r="11" spans="1:8">
      <c r="A11" s="10" t="s">
        <v>15</v>
      </c>
      <c r="B11" s="8"/>
      <c r="C11" s="9">
        <v>1154112400.1700001</v>
      </c>
      <c r="D11" s="9">
        <v>180776667.81</v>
      </c>
      <c r="E11" s="9">
        <f t="shared" si="0"/>
        <v>1334889067.98</v>
      </c>
      <c r="F11" s="9">
        <v>1374889925.6400001</v>
      </c>
      <c r="G11" s="9">
        <v>1374889925.6400001</v>
      </c>
      <c r="H11" s="9">
        <f t="shared" si="1"/>
        <v>220777525.47000003</v>
      </c>
    </row>
    <row r="12" spans="1:8">
      <c r="A12" s="10" t="s">
        <v>16</v>
      </c>
      <c r="B12" s="8"/>
      <c r="C12" s="9">
        <v>126773382.98999999</v>
      </c>
      <c r="D12" s="9">
        <v>26435937.07</v>
      </c>
      <c r="E12" s="9">
        <f t="shared" si="0"/>
        <v>153209320.06</v>
      </c>
      <c r="F12" s="9">
        <v>189903075.27000001</v>
      </c>
      <c r="G12" s="9">
        <v>189903075.27000001</v>
      </c>
      <c r="H12" s="9">
        <f t="shared" si="1"/>
        <v>63129692.280000016</v>
      </c>
    </row>
    <row r="13" spans="1:8">
      <c r="A13" s="10" t="s">
        <v>17</v>
      </c>
      <c r="B13" s="8"/>
      <c r="C13" s="11">
        <v>255996357.12</v>
      </c>
      <c r="D13" s="11">
        <v>229526289.63</v>
      </c>
      <c r="E13" s="9">
        <f t="shared" si="0"/>
        <v>485522646.75</v>
      </c>
      <c r="F13" s="9">
        <v>150724855.72999999</v>
      </c>
      <c r="G13" s="9">
        <v>150724855.72999999</v>
      </c>
      <c r="H13" s="9">
        <f t="shared" si="1"/>
        <v>-105271501.39000002</v>
      </c>
    </row>
    <row r="14" spans="1:8">
      <c r="A14" s="10" t="s">
        <v>18</v>
      </c>
      <c r="B14" s="8"/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>
      <c r="A15" s="10" t="s">
        <v>19</v>
      </c>
      <c r="B15" s="8"/>
      <c r="C15" s="9">
        <f t="shared" ref="C15:H15" si="2">SUM(C16:C26)</f>
        <v>4147989730.6700001</v>
      </c>
      <c r="D15" s="9">
        <f t="shared" si="2"/>
        <v>261955884.56</v>
      </c>
      <c r="E15" s="9">
        <f t="shared" si="2"/>
        <v>4409945615.2300005</v>
      </c>
      <c r="F15" s="9">
        <f t="shared" si="2"/>
        <v>4131880965.3900008</v>
      </c>
      <c r="G15" s="9">
        <f t="shared" si="2"/>
        <v>4131880965.3900008</v>
      </c>
      <c r="H15" s="9">
        <f t="shared" si="2"/>
        <v>-16108765.279999882</v>
      </c>
    </row>
    <row r="16" spans="1:8">
      <c r="A16" s="12"/>
      <c r="B16" s="13" t="s">
        <v>20</v>
      </c>
      <c r="C16" s="14">
        <v>2365247553.73</v>
      </c>
      <c r="D16" s="14">
        <v>203664604.16</v>
      </c>
      <c r="E16" s="9">
        <f t="shared" ref="E16:E26" si="3">C16+D16</f>
        <v>2568912157.8899999</v>
      </c>
      <c r="F16" s="14">
        <v>2367486112.4000001</v>
      </c>
      <c r="G16" s="14">
        <v>2367486112.4000001</v>
      </c>
      <c r="H16" s="9">
        <f t="shared" ref="H16:H26" si="4">G16-C16</f>
        <v>2238558.6700000763</v>
      </c>
    </row>
    <row r="17" spans="1:8">
      <c r="A17" s="15"/>
      <c r="B17" s="13" t="s">
        <v>21</v>
      </c>
      <c r="C17" s="14">
        <v>370761403.86000001</v>
      </c>
      <c r="D17" s="14">
        <v>0</v>
      </c>
      <c r="E17" s="9">
        <f t="shared" si="3"/>
        <v>370761403.86000001</v>
      </c>
      <c r="F17" s="14">
        <v>362698133.80000001</v>
      </c>
      <c r="G17" s="14">
        <v>362698133.80000001</v>
      </c>
      <c r="H17" s="9">
        <f t="shared" si="4"/>
        <v>-8063270.0600000024</v>
      </c>
    </row>
    <row r="18" spans="1:8">
      <c r="A18" s="15"/>
      <c r="B18" s="13" t="s">
        <v>22</v>
      </c>
      <c r="C18" s="14">
        <v>568157874.96000004</v>
      </c>
      <c r="D18" s="14">
        <v>1003804.08</v>
      </c>
      <c r="E18" s="9">
        <f t="shared" si="3"/>
        <v>569161679.04000008</v>
      </c>
      <c r="F18" s="14">
        <v>501547355.75</v>
      </c>
      <c r="G18" s="14">
        <v>501547355.75</v>
      </c>
      <c r="H18" s="9">
        <f t="shared" si="4"/>
        <v>-66610519.210000038</v>
      </c>
    </row>
    <row r="19" spans="1:8">
      <c r="A19" s="15"/>
      <c r="B19" s="13" t="s">
        <v>23</v>
      </c>
      <c r="C19" s="14">
        <v>0</v>
      </c>
      <c r="D19" s="14">
        <v>0</v>
      </c>
      <c r="E19" s="9">
        <f t="shared" si="3"/>
        <v>0</v>
      </c>
      <c r="F19" s="14">
        <v>0</v>
      </c>
      <c r="G19" s="14">
        <v>0</v>
      </c>
      <c r="H19" s="9">
        <f t="shared" si="4"/>
        <v>0</v>
      </c>
    </row>
    <row r="20" spans="1:8">
      <c r="A20" s="15"/>
      <c r="B20" s="13" t="s">
        <v>24</v>
      </c>
      <c r="C20" s="14">
        <v>0</v>
      </c>
      <c r="D20" s="14">
        <v>0</v>
      </c>
      <c r="E20" s="9">
        <f t="shared" si="3"/>
        <v>0</v>
      </c>
      <c r="F20" s="14">
        <v>0</v>
      </c>
      <c r="G20" s="14">
        <v>0</v>
      </c>
      <c r="H20" s="9">
        <f t="shared" si="4"/>
        <v>0</v>
      </c>
    </row>
    <row r="21" spans="1:8" ht="15.75" customHeight="1">
      <c r="A21" s="15"/>
      <c r="B21" s="13" t="s">
        <v>25</v>
      </c>
      <c r="C21" s="14">
        <v>60712087.810000002</v>
      </c>
      <c r="D21" s="14">
        <v>4725788.5599999996</v>
      </c>
      <c r="E21" s="9">
        <f t="shared" si="3"/>
        <v>65437876.370000005</v>
      </c>
      <c r="F21" s="14">
        <v>74693541.700000003</v>
      </c>
      <c r="G21" s="14">
        <v>74693541.700000003</v>
      </c>
      <c r="H21" s="9">
        <f t="shared" si="4"/>
        <v>13981453.890000001</v>
      </c>
    </row>
    <row r="22" spans="1:8" ht="15.75" customHeight="1">
      <c r="A22" s="15"/>
      <c r="B22" s="13" t="s">
        <v>26</v>
      </c>
      <c r="C22" s="14">
        <v>0</v>
      </c>
      <c r="D22" s="14">
        <v>0</v>
      </c>
      <c r="E22" s="9">
        <f t="shared" si="3"/>
        <v>0</v>
      </c>
      <c r="F22" s="14">
        <v>0</v>
      </c>
      <c r="G22" s="14">
        <v>0</v>
      </c>
      <c r="H22" s="9">
        <f t="shared" si="4"/>
        <v>0</v>
      </c>
    </row>
    <row r="23" spans="1:8" ht="15.75" customHeight="1">
      <c r="A23" s="15"/>
      <c r="B23" s="13" t="s">
        <v>27</v>
      </c>
      <c r="C23" s="14">
        <v>0</v>
      </c>
      <c r="D23" s="14">
        <v>0</v>
      </c>
      <c r="E23" s="9">
        <f t="shared" si="3"/>
        <v>0</v>
      </c>
      <c r="F23" s="14">
        <v>0</v>
      </c>
      <c r="G23" s="14">
        <v>0</v>
      </c>
      <c r="H23" s="9">
        <f t="shared" si="4"/>
        <v>0</v>
      </c>
    </row>
    <row r="24" spans="1:8" ht="15.75" customHeight="1">
      <c r="A24" s="15"/>
      <c r="B24" s="13" t="s">
        <v>28</v>
      </c>
      <c r="C24" s="14">
        <v>14720254.380000001</v>
      </c>
      <c r="D24" s="14">
        <v>2108694.04</v>
      </c>
      <c r="E24" s="9">
        <f t="shared" si="3"/>
        <v>16828948.420000002</v>
      </c>
      <c r="F24" s="14">
        <v>34994673.759999998</v>
      </c>
      <c r="G24" s="14">
        <v>34994673.759999998</v>
      </c>
      <c r="H24" s="9">
        <f t="shared" si="4"/>
        <v>20274419.379999995</v>
      </c>
    </row>
    <row r="25" spans="1:8" ht="15.75" customHeight="1">
      <c r="A25" s="15"/>
      <c r="B25" s="13" t="s">
        <v>29</v>
      </c>
      <c r="C25" s="14">
        <v>768390555.92999995</v>
      </c>
      <c r="D25" s="14">
        <v>40821758.869999997</v>
      </c>
      <c r="E25" s="9">
        <f t="shared" si="3"/>
        <v>809212314.79999995</v>
      </c>
      <c r="F25" s="14">
        <v>634883883.95000005</v>
      </c>
      <c r="G25" s="14">
        <v>634883883.95000005</v>
      </c>
      <c r="H25" s="9">
        <f t="shared" si="4"/>
        <v>-133506671.9799999</v>
      </c>
    </row>
    <row r="26" spans="1:8" ht="15.75" customHeight="1">
      <c r="A26" s="15"/>
      <c r="B26" s="16" t="s">
        <v>30</v>
      </c>
      <c r="C26" s="14">
        <v>0</v>
      </c>
      <c r="D26" s="14">
        <v>9631234.8499999996</v>
      </c>
      <c r="E26" s="9">
        <f t="shared" si="3"/>
        <v>9631234.8499999996</v>
      </c>
      <c r="F26" s="14">
        <v>155577264.03</v>
      </c>
      <c r="G26" s="14">
        <v>155577264.03</v>
      </c>
      <c r="H26" s="9">
        <f t="shared" si="4"/>
        <v>155577264.03</v>
      </c>
    </row>
    <row r="27" spans="1:8" ht="15.75" customHeight="1">
      <c r="A27" s="7" t="s">
        <v>31</v>
      </c>
      <c r="B27" s="8"/>
      <c r="C27" s="9">
        <f t="shared" ref="C27:H27" si="5">SUM(C28:C32)</f>
        <v>55837328.979999997</v>
      </c>
      <c r="D27" s="9">
        <f t="shared" si="5"/>
        <v>0</v>
      </c>
      <c r="E27" s="9">
        <f t="shared" si="5"/>
        <v>55837328.979999997</v>
      </c>
      <c r="F27" s="9">
        <f t="shared" si="5"/>
        <v>83803604.900000006</v>
      </c>
      <c r="G27" s="9">
        <f t="shared" si="5"/>
        <v>83803604.900000006</v>
      </c>
      <c r="H27" s="9">
        <f t="shared" si="5"/>
        <v>27966275.919999998</v>
      </c>
    </row>
    <row r="28" spans="1:8" ht="15.75" customHeight="1">
      <c r="A28" s="12"/>
      <c r="B28" s="17" t="s">
        <v>32</v>
      </c>
      <c r="C28" s="14">
        <v>62926.79</v>
      </c>
      <c r="D28" s="14">
        <v>0</v>
      </c>
      <c r="E28" s="9">
        <f t="shared" ref="E28:E33" si="6">C28+D28</f>
        <v>62926.79</v>
      </c>
      <c r="F28" s="14">
        <v>1352.14</v>
      </c>
      <c r="G28" s="14">
        <v>1352.14</v>
      </c>
      <c r="H28" s="9">
        <f t="shared" ref="H28:H32" si="7">G28-C28</f>
        <v>-61574.65</v>
      </c>
    </row>
    <row r="29" spans="1:8" ht="15.75" customHeight="1">
      <c r="A29" s="15"/>
      <c r="B29" s="17" t="s">
        <v>33</v>
      </c>
      <c r="C29" s="14">
        <v>8928808.4000000004</v>
      </c>
      <c r="D29" s="14">
        <v>0</v>
      </c>
      <c r="E29" s="9">
        <f t="shared" si="6"/>
        <v>8928808.4000000004</v>
      </c>
      <c r="F29" s="14">
        <v>8883391.6799999997</v>
      </c>
      <c r="G29" s="14">
        <v>8883391.6799999997</v>
      </c>
      <c r="H29" s="9">
        <f t="shared" si="7"/>
        <v>-45416.720000000671</v>
      </c>
    </row>
    <row r="30" spans="1:8" ht="15.75" customHeight="1">
      <c r="A30" s="15"/>
      <c r="B30" s="17" t="s">
        <v>34</v>
      </c>
      <c r="C30" s="14">
        <v>46845593.789999999</v>
      </c>
      <c r="D30" s="14">
        <v>0</v>
      </c>
      <c r="E30" s="9">
        <f t="shared" si="6"/>
        <v>46845593.789999999</v>
      </c>
      <c r="F30" s="14">
        <v>74918861.079999998</v>
      </c>
      <c r="G30" s="14">
        <v>74918861.079999998</v>
      </c>
      <c r="H30" s="9">
        <f t="shared" si="7"/>
        <v>28073267.289999999</v>
      </c>
    </row>
    <row r="31" spans="1:8" ht="15.75" customHeight="1">
      <c r="A31" s="15"/>
      <c r="B31" s="17" t="s">
        <v>35</v>
      </c>
      <c r="C31" s="14">
        <v>0</v>
      </c>
      <c r="D31" s="14">
        <v>0</v>
      </c>
      <c r="E31" s="9">
        <f t="shared" si="6"/>
        <v>0</v>
      </c>
      <c r="F31" s="14">
        <v>0</v>
      </c>
      <c r="G31" s="14">
        <v>0</v>
      </c>
      <c r="H31" s="9">
        <f t="shared" si="7"/>
        <v>0</v>
      </c>
    </row>
    <row r="32" spans="1:8" ht="15.75" customHeight="1">
      <c r="A32" s="15"/>
      <c r="B32" s="17" t="s">
        <v>36</v>
      </c>
      <c r="C32" s="14">
        <v>0</v>
      </c>
      <c r="D32" s="14">
        <v>0</v>
      </c>
      <c r="E32" s="9">
        <f t="shared" si="6"/>
        <v>0</v>
      </c>
      <c r="F32" s="14">
        <v>0</v>
      </c>
      <c r="G32" s="14">
        <v>0</v>
      </c>
      <c r="H32" s="9">
        <f t="shared" si="7"/>
        <v>0</v>
      </c>
    </row>
    <row r="33" spans="1:8" ht="15.75" customHeight="1">
      <c r="A33" s="18" t="s">
        <v>37</v>
      </c>
      <c r="B33" s="19"/>
      <c r="C33" s="9">
        <v>0</v>
      </c>
      <c r="D33" s="9">
        <v>0</v>
      </c>
      <c r="E33" s="9">
        <f t="shared" si="6"/>
        <v>0</v>
      </c>
      <c r="F33" s="9">
        <v>0</v>
      </c>
      <c r="G33" s="9">
        <v>0</v>
      </c>
      <c r="H33" s="9">
        <f>C33-G33</f>
        <v>0</v>
      </c>
    </row>
    <row r="34" spans="1:8" ht="15.75" customHeight="1">
      <c r="A34" s="20" t="s">
        <v>38</v>
      </c>
      <c r="B34" s="19"/>
      <c r="C34" s="9">
        <f t="shared" ref="C34:G34" si="8">C35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ref="H34:H35" si="9">G34-C34</f>
        <v>0</v>
      </c>
    </row>
    <row r="35" spans="1:8" ht="15.75" customHeight="1">
      <c r="A35" s="12"/>
      <c r="B35" s="17" t="s">
        <v>39</v>
      </c>
      <c r="C35" s="14">
        <v>0</v>
      </c>
      <c r="D35" s="14">
        <v>0</v>
      </c>
      <c r="E35" s="9">
        <f>C35+D35</f>
        <v>0</v>
      </c>
      <c r="F35" s="14">
        <v>0</v>
      </c>
      <c r="G35" s="14">
        <v>0</v>
      </c>
      <c r="H35" s="9">
        <f t="shared" si="9"/>
        <v>0</v>
      </c>
    </row>
    <row r="36" spans="1:8" ht="15.75" customHeight="1">
      <c r="A36" s="18" t="s">
        <v>40</v>
      </c>
      <c r="B36" s="19"/>
      <c r="C36" s="9">
        <f t="shared" ref="C36:H36" si="10">SUM(C37:C38)</f>
        <v>800901554</v>
      </c>
      <c r="D36" s="9">
        <f t="shared" si="10"/>
        <v>0</v>
      </c>
      <c r="E36" s="9">
        <f t="shared" si="10"/>
        <v>800901554</v>
      </c>
      <c r="F36" s="9">
        <f t="shared" si="10"/>
        <v>962677871.80999994</v>
      </c>
      <c r="G36" s="9">
        <f t="shared" si="10"/>
        <v>962677871.80999994</v>
      </c>
      <c r="H36" s="9">
        <f t="shared" si="10"/>
        <v>161776317.80999994</v>
      </c>
    </row>
    <row r="37" spans="1:8" ht="15.75" customHeight="1">
      <c r="A37" s="12"/>
      <c r="B37" s="17" t="s">
        <v>41</v>
      </c>
      <c r="C37" s="14">
        <v>800901554</v>
      </c>
      <c r="D37" s="14">
        <v>0</v>
      </c>
      <c r="E37" s="9">
        <f t="shared" ref="E37:E38" si="11">C37+D37</f>
        <v>800901554</v>
      </c>
      <c r="F37" s="14">
        <v>962677871.80999994</v>
      </c>
      <c r="G37" s="14">
        <v>962677871.80999994</v>
      </c>
      <c r="H37" s="9">
        <f t="shared" ref="H37:H38" si="12">G37-C37</f>
        <v>161776317.80999994</v>
      </c>
    </row>
    <row r="38" spans="1:8" ht="15.75" customHeight="1">
      <c r="A38" s="15"/>
      <c r="B38" s="17" t="s">
        <v>40</v>
      </c>
      <c r="C38" s="21">
        <v>0</v>
      </c>
      <c r="D38" s="21">
        <v>0</v>
      </c>
      <c r="E38" s="22">
        <f t="shared" si="11"/>
        <v>0</v>
      </c>
      <c r="F38" s="21">
        <v>0</v>
      </c>
      <c r="G38" s="21">
        <v>0</v>
      </c>
      <c r="H38" s="9">
        <f t="shared" si="12"/>
        <v>0</v>
      </c>
    </row>
    <row r="39" spans="1:8" ht="15.75" customHeight="1">
      <c r="A39" s="23"/>
      <c r="B39" s="24" t="s">
        <v>42</v>
      </c>
      <c r="C39" s="25">
        <f t="shared" ref="C39:H39" si="13">C8+C9+C10+C11+C12+C13+C14+C15+C27+C33+C34+C36</f>
        <v>8953954300</v>
      </c>
      <c r="D39" s="25">
        <f t="shared" si="13"/>
        <v>853547309.65999985</v>
      </c>
      <c r="E39" s="25">
        <f t="shared" si="13"/>
        <v>9807501609.6599998</v>
      </c>
      <c r="F39" s="25">
        <f t="shared" si="13"/>
        <v>9583323104.3400002</v>
      </c>
      <c r="G39" s="25">
        <f t="shared" si="13"/>
        <v>9583323104.3400002</v>
      </c>
      <c r="H39" s="65">
        <f t="shared" si="13"/>
        <v>629368804.33999991</v>
      </c>
    </row>
    <row r="40" spans="1:8" ht="15.75" customHeight="1">
      <c r="A40" s="1"/>
      <c r="B40" s="26"/>
      <c r="C40" s="27"/>
      <c r="D40" s="27"/>
      <c r="E40" s="67" t="s">
        <v>43</v>
      </c>
      <c r="F40" s="55"/>
      <c r="G40" s="55"/>
      <c r="H40" s="66"/>
    </row>
    <row r="41" spans="1:8" ht="15.75" customHeight="1">
      <c r="A41" s="28" t="s">
        <v>44</v>
      </c>
      <c r="B41" s="26"/>
      <c r="C41" s="27"/>
      <c r="D41" s="27"/>
      <c r="E41" s="27"/>
      <c r="F41" s="27"/>
      <c r="G41" s="27"/>
      <c r="H41" s="27"/>
    </row>
    <row r="42" spans="1:8" ht="15.75" customHeight="1">
      <c r="A42" s="20" t="s">
        <v>45</v>
      </c>
      <c r="B42" s="19"/>
      <c r="C42" s="9">
        <f t="shared" ref="C42:H42" si="14">SUM(C43:C50)</f>
        <v>1291119754</v>
      </c>
      <c r="D42" s="9">
        <f t="shared" si="14"/>
        <v>93786365.590000004</v>
      </c>
      <c r="E42" s="9">
        <f t="shared" si="14"/>
        <v>1384906119.5900002</v>
      </c>
      <c r="F42" s="9">
        <f t="shared" si="14"/>
        <v>1385259774.8099999</v>
      </c>
      <c r="G42" s="9">
        <f t="shared" si="14"/>
        <v>1385259774.8099999</v>
      </c>
      <c r="H42" s="9">
        <f t="shared" si="14"/>
        <v>94140020.809999883</v>
      </c>
    </row>
    <row r="43" spans="1:8" ht="15.75" customHeight="1">
      <c r="A43" s="12"/>
      <c r="B43" s="17" t="s">
        <v>46</v>
      </c>
      <c r="C43" s="14">
        <v>0</v>
      </c>
      <c r="D43" s="14">
        <v>0</v>
      </c>
      <c r="E43" s="9">
        <f t="shared" ref="E43:E50" si="15">C43+D43</f>
        <v>0</v>
      </c>
      <c r="F43" s="14">
        <v>0</v>
      </c>
      <c r="G43" s="14">
        <v>0</v>
      </c>
      <c r="H43" s="9">
        <f t="shared" ref="H43:H50" si="16">G43-C43</f>
        <v>0</v>
      </c>
    </row>
    <row r="44" spans="1:8" ht="15.75" customHeight="1">
      <c r="A44" s="15"/>
      <c r="B44" s="17" t="s">
        <v>47</v>
      </c>
      <c r="C44" s="14">
        <v>0</v>
      </c>
      <c r="D44" s="14">
        <v>0</v>
      </c>
      <c r="E44" s="9">
        <f t="shared" si="15"/>
        <v>0</v>
      </c>
      <c r="F44" s="14">
        <v>0</v>
      </c>
      <c r="G44" s="14">
        <v>0</v>
      </c>
      <c r="H44" s="9">
        <f t="shared" si="16"/>
        <v>0</v>
      </c>
    </row>
    <row r="45" spans="1:8" ht="15.75" customHeight="1">
      <c r="A45" s="15"/>
      <c r="B45" s="17" t="s">
        <v>48</v>
      </c>
      <c r="C45" s="14">
        <v>144115751</v>
      </c>
      <c r="D45" s="14">
        <v>2212046.92</v>
      </c>
      <c r="E45" s="9">
        <f t="shared" si="15"/>
        <v>146327797.91999999</v>
      </c>
      <c r="F45" s="14">
        <v>146394250.69999999</v>
      </c>
      <c r="G45" s="14">
        <v>146394250.69999999</v>
      </c>
      <c r="H45" s="9">
        <f t="shared" si="16"/>
        <v>2278499.6999999881</v>
      </c>
    </row>
    <row r="46" spans="1:8" ht="30">
      <c r="A46" s="15"/>
      <c r="B46" s="17" t="s">
        <v>49</v>
      </c>
      <c r="C46" s="14">
        <v>1147004003</v>
      </c>
      <c r="D46" s="14">
        <v>91574318.670000002</v>
      </c>
      <c r="E46" s="9">
        <f t="shared" si="15"/>
        <v>1238578321.6700001</v>
      </c>
      <c r="F46" s="14">
        <v>1238865524.1099999</v>
      </c>
      <c r="G46" s="14">
        <v>1238865524.1099999</v>
      </c>
      <c r="H46" s="9">
        <f t="shared" si="16"/>
        <v>91861521.109999895</v>
      </c>
    </row>
    <row r="47" spans="1:8" ht="15.75" customHeight="1">
      <c r="A47" s="15"/>
      <c r="B47" s="17" t="s">
        <v>50</v>
      </c>
      <c r="C47" s="14">
        <v>0</v>
      </c>
      <c r="D47" s="14">
        <v>0</v>
      </c>
      <c r="E47" s="9">
        <f t="shared" si="15"/>
        <v>0</v>
      </c>
      <c r="F47" s="14">
        <v>0</v>
      </c>
      <c r="G47" s="14">
        <v>0</v>
      </c>
      <c r="H47" s="9">
        <f t="shared" si="16"/>
        <v>0</v>
      </c>
    </row>
    <row r="48" spans="1:8">
      <c r="A48" s="15"/>
      <c r="B48" s="17" t="s">
        <v>51</v>
      </c>
      <c r="C48" s="14">
        <v>0</v>
      </c>
      <c r="D48" s="14">
        <v>0</v>
      </c>
      <c r="E48" s="9">
        <f t="shared" si="15"/>
        <v>0</v>
      </c>
      <c r="F48" s="14">
        <v>0</v>
      </c>
      <c r="G48" s="14">
        <v>0</v>
      </c>
      <c r="H48" s="9">
        <f t="shared" si="16"/>
        <v>0</v>
      </c>
    </row>
    <row r="49" spans="1:8" ht="30">
      <c r="A49" s="15"/>
      <c r="B49" s="17" t="s">
        <v>52</v>
      </c>
      <c r="C49" s="14">
        <v>0</v>
      </c>
      <c r="D49" s="14">
        <v>0</v>
      </c>
      <c r="E49" s="9">
        <f t="shared" si="15"/>
        <v>0</v>
      </c>
      <c r="F49" s="14">
        <v>0</v>
      </c>
      <c r="G49" s="14">
        <v>0</v>
      </c>
      <c r="H49" s="9">
        <f t="shared" si="16"/>
        <v>0</v>
      </c>
    </row>
    <row r="50" spans="1:8" ht="30">
      <c r="A50" s="15"/>
      <c r="B50" s="17" t="s">
        <v>53</v>
      </c>
      <c r="C50" s="14">
        <v>0</v>
      </c>
      <c r="D50" s="14">
        <v>0</v>
      </c>
      <c r="E50" s="9">
        <f t="shared" si="15"/>
        <v>0</v>
      </c>
      <c r="F50" s="14">
        <v>0</v>
      </c>
      <c r="G50" s="14">
        <v>0</v>
      </c>
      <c r="H50" s="9">
        <f t="shared" si="16"/>
        <v>0</v>
      </c>
    </row>
    <row r="51" spans="1:8" ht="15.75" customHeight="1">
      <c r="A51" s="20" t="s">
        <v>38</v>
      </c>
      <c r="B51" s="19"/>
      <c r="C51" s="9">
        <f t="shared" ref="C51:H51" si="17">SUM(C52:C55)</f>
        <v>150000000</v>
      </c>
      <c r="D51" s="9">
        <f t="shared" si="17"/>
        <v>160524343.97999999</v>
      </c>
      <c r="E51" s="9">
        <f t="shared" si="17"/>
        <v>310524343.98000002</v>
      </c>
      <c r="F51" s="9">
        <f t="shared" si="17"/>
        <v>313409191.64999998</v>
      </c>
      <c r="G51" s="9">
        <f t="shared" si="17"/>
        <v>313409191.64999998</v>
      </c>
      <c r="H51" s="9">
        <f t="shared" si="17"/>
        <v>163409191.64999998</v>
      </c>
    </row>
    <row r="52" spans="1:8" ht="15.75" customHeight="1">
      <c r="A52" s="12"/>
      <c r="B52" s="17" t="s">
        <v>54</v>
      </c>
      <c r="C52" s="14">
        <v>0</v>
      </c>
      <c r="D52" s="14">
        <v>0</v>
      </c>
      <c r="E52" s="9">
        <f t="shared" ref="E52:E55" si="18">C52+D52</f>
        <v>0</v>
      </c>
      <c r="F52" s="14">
        <v>0</v>
      </c>
      <c r="G52" s="14">
        <v>0</v>
      </c>
      <c r="H52" s="9">
        <f t="shared" ref="H52:H55" si="19">G52-C52</f>
        <v>0</v>
      </c>
    </row>
    <row r="53" spans="1:8" ht="15.75" customHeight="1">
      <c r="A53" s="15"/>
      <c r="B53" s="17" t="s">
        <v>55</v>
      </c>
      <c r="C53" s="14">
        <v>150000000</v>
      </c>
      <c r="D53" s="14">
        <v>160524343.97999999</v>
      </c>
      <c r="E53" s="9">
        <f t="shared" si="18"/>
        <v>310524343.98000002</v>
      </c>
      <c r="F53" s="14">
        <v>313409191.64999998</v>
      </c>
      <c r="G53" s="14">
        <v>313409191.64999998</v>
      </c>
      <c r="H53" s="9">
        <f t="shared" si="19"/>
        <v>163409191.64999998</v>
      </c>
    </row>
    <row r="54" spans="1:8" ht="15.75" customHeight="1">
      <c r="A54" s="15"/>
      <c r="B54" s="17" t="s">
        <v>56</v>
      </c>
      <c r="C54" s="14">
        <v>0</v>
      </c>
      <c r="D54" s="14">
        <v>0</v>
      </c>
      <c r="E54" s="9">
        <f t="shared" si="18"/>
        <v>0</v>
      </c>
      <c r="F54" s="14">
        <v>0</v>
      </c>
      <c r="G54" s="14">
        <v>0</v>
      </c>
      <c r="H54" s="9">
        <f t="shared" si="19"/>
        <v>0</v>
      </c>
    </row>
    <row r="55" spans="1:8" ht="15.75" customHeight="1">
      <c r="A55" s="15"/>
      <c r="B55" s="17" t="s">
        <v>39</v>
      </c>
      <c r="C55" s="14">
        <v>0</v>
      </c>
      <c r="D55" s="14">
        <v>0</v>
      </c>
      <c r="E55" s="9">
        <f t="shared" si="18"/>
        <v>0</v>
      </c>
      <c r="F55" s="14">
        <v>0</v>
      </c>
      <c r="G55" s="14">
        <v>0</v>
      </c>
      <c r="H55" s="9">
        <f t="shared" si="19"/>
        <v>0</v>
      </c>
    </row>
    <row r="56" spans="1:8" ht="15.75" customHeight="1">
      <c r="A56" s="20" t="s">
        <v>57</v>
      </c>
      <c r="B56" s="19"/>
      <c r="C56" s="9">
        <f t="shared" ref="C56:H56" si="20">C57+C58</f>
        <v>0</v>
      </c>
      <c r="D56" s="9">
        <f t="shared" si="20"/>
        <v>0</v>
      </c>
      <c r="E56" s="9">
        <f t="shared" si="20"/>
        <v>0</v>
      </c>
      <c r="F56" s="9">
        <f t="shared" si="20"/>
        <v>0</v>
      </c>
      <c r="G56" s="9">
        <f t="shared" si="20"/>
        <v>0</v>
      </c>
      <c r="H56" s="9">
        <f t="shared" si="20"/>
        <v>0</v>
      </c>
    </row>
    <row r="57" spans="1:8" ht="30">
      <c r="A57" s="15"/>
      <c r="B57" s="17" t="s">
        <v>58</v>
      </c>
      <c r="C57" s="14">
        <v>0</v>
      </c>
      <c r="D57" s="14">
        <v>0</v>
      </c>
      <c r="E57" s="9">
        <f t="shared" ref="E57:E60" si="21">C57+D57</f>
        <v>0</v>
      </c>
      <c r="F57" s="14">
        <v>0</v>
      </c>
      <c r="G57" s="14">
        <v>0</v>
      </c>
      <c r="H57" s="9">
        <f t="shared" ref="H57:H60" si="22">G57-C57</f>
        <v>0</v>
      </c>
    </row>
    <row r="58" spans="1:8" ht="15.75" customHeight="1">
      <c r="A58" s="15"/>
      <c r="B58" s="17" t="s">
        <v>59</v>
      </c>
      <c r="C58" s="14">
        <v>0</v>
      </c>
      <c r="D58" s="14">
        <v>0</v>
      </c>
      <c r="E58" s="9">
        <f t="shared" si="21"/>
        <v>0</v>
      </c>
      <c r="F58" s="14">
        <v>0</v>
      </c>
      <c r="G58" s="14">
        <v>0</v>
      </c>
      <c r="H58" s="9">
        <f t="shared" si="22"/>
        <v>0</v>
      </c>
    </row>
    <row r="59" spans="1:8" ht="15.75" customHeight="1">
      <c r="A59" s="20" t="s">
        <v>60</v>
      </c>
      <c r="B59" s="19"/>
      <c r="C59" s="14">
        <v>0</v>
      </c>
      <c r="D59" s="14">
        <v>0</v>
      </c>
      <c r="E59" s="9">
        <f t="shared" si="21"/>
        <v>0</v>
      </c>
      <c r="F59" s="14">
        <v>0</v>
      </c>
      <c r="G59" s="14">
        <v>0</v>
      </c>
      <c r="H59" s="9">
        <f t="shared" si="22"/>
        <v>0</v>
      </c>
    </row>
    <row r="60" spans="1:8" ht="15.75" customHeight="1">
      <c r="A60" s="20" t="s">
        <v>61</v>
      </c>
      <c r="B60" s="19"/>
      <c r="C60" s="29">
        <v>0</v>
      </c>
      <c r="D60" s="29">
        <v>0</v>
      </c>
      <c r="E60" s="30">
        <f t="shared" si="21"/>
        <v>0</v>
      </c>
      <c r="F60" s="29">
        <v>0</v>
      </c>
      <c r="G60" s="29">
        <v>0</v>
      </c>
      <c r="H60" s="30">
        <f t="shared" si="22"/>
        <v>0</v>
      </c>
    </row>
    <row r="61" spans="1:8" ht="15.75" customHeight="1">
      <c r="A61" s="31"/>
      <c r="B61" s="32" t="s">
        <v>62</v>
      </c>
      <c r="C61" s="33">
        <f t="shared" ref="C61:H61" si="23">C42+C51+C56+C59+C60</f>
        <v>1441119754</v>
      </c>
      <c r="D61" s="33">
        <f t="shared" si="23"/>
        <v>254310709.56999999</v>
      </c>
      <c r="E61" s="33">
        <f t="shared" si="23"/>
        <v>1695430463.5700002</v>
      </c>
      <c r="F61" s="33">
        <f t="shared" si="23"/>
        <v>1698668966.46</v>
      </c>
      <c r="G61" s="33">
        <f t="shared" si="23"/>
        <v>1698668966.46</v>
      </c>
      <c r="H61" s="33">
        <f t="shared" si="23"/>
        <v>257549212.45999986</v>
      </c>
    </row>
    <row r="62" spans="1:8" ht="15.75" customHeight="1">
      <c r="A62" s="34" t="s">
        <v>63</v>
      </c>
      <c r="B62" s="19"/>
      <c r="C62" s="9"/>
      <c r="D62" s="9"/>
      <c r="E62" s="9"/>
      <c r="F62" s="9"/>
      <c r="G62" s="9"/>
      <c r="H62" s="9"/>
    </row>
    <row r="63" spans="1:8" ht="15.75" customHeight="1">
      <c r="A63" s="31"/>
      <c r="B63" s="17" t="s">
        <v>64</v>
      </c>
      <c r="C63" s="29">
        <v>0</v>
      </c>
      <c r="D63" s="29">
        <f>D68</f>
        <v>0</v>
      </c>
      <c r="E63" s="30">
        <f>C63+D63</f>
        <v>0</v>
      </c>
      <c r="F63" s="29">
        <f t="shared" ref="F63:G63" si="24">F68</f>
        <v>0</v>
      </c>
      <c r="G63" s="29">
        <f t="shared" si="24"/>
        <v>0</v>
      </c>
      <c r="H63" s="30">
        <f>G63-C63</f>
        <v>0</v>
      </c>
    </row>
    <row r="64" spans="1:8" ht="15.75" customHeight="1">
      <c r="A64" s="35"/>
      <c r="B64" s="32" t="s">
        <v>65</v>
      </c>
      <c r="C64" s="36">
        <f t="shared" ref="C64:H64" si="25">C39+C61+C63</f>
        <v>10395074054</v>
      </c>
      <c r="D64" s="36">
        <f t="shared" si="25"/>
        <v>1107858019.2299998</v>
      </c>
      <c r="E64" s="36">
        <f t="shared" si="25"/>
        <v>11502932073.23</v>
      </c>
      <c r="F64" s="36">
        <f t="shared" si="25"/>
        <v>11281992070.799999</v>
      </c>
      <c r="G64" s="36">
        <f t="shared" si="25"/>
        <v>11281992070.799999</v>
      </c>
      <c r="H64" s="36">
        <f t="shared" si="25"/>
        <v>886918016.79999971</v>
      </c>
    </row>
    <row r="65" spans="1:8" ht="15.75" customHeight="1">
      <c r="A65" s="37" t="s">
        <v>66</v>
      </c>
      <c r="B65" s="38"/>
      <c r="C65" s="39"/>
      <c r="D65" s="39"/>
      <c r="E65" s="9"/>
      <c r="F65" s="39"/>
      <c r="G65" s="39"/>
      <c r="H65" s="40"/>
    </row>
    <row r="66" spans="1:8" ht="30">
      <c r="A66" s="41"/>
      <c r="B66" s="17" t="s">
        <v>67</v>
      </c>
      <c r="C66" s="14">
        <v>0</v>
      </c>
      <c r="D66" s="14">
        <v>0</v>
      </c>
      <c r="E66" s="9">
        <f t="shared" ref="E66:E68" si="26">C66+D66</f>
        <v>0</v>
      </c>
      <c r="F66" s="14">
        <v>0</v>
      </c>
      <c r="G66" s="14">
        <v>0</v>
      </c>
      <c r="H66" s="9">
        <f t="shared" ref="H66:H68" si="27">G66-C66</f>
        <v>0</v>
      </c>
    </row>
    <row r="67" spans="1:8" ht="30">
      <c r="A67" s="41"/>
      <c r="B67" s="17" t="s">
        <v>68</v>
      </c>
      <c r="C67" s="14">
        <v>0</v>
      </c>
      <c r="D67" s="14">
        <v>0</v>
      </c>
      <c r="E67" s="22">
        <f t="shared" si="26"/>
        <v>0</v>
      </c>
      <c r="F67" s="14">
        <v>0</v>
      </c>
      <c r="G67" s="14">
        <v>0</v>
      </c>
      <c r="H67" s="22">
        <f t="shared" si="27"/>
        <v>0</v>
      </c>
    </row>
    <row r="68" spans="1:8" ht="15.75" customHeight="1">
      <c r="A68" s="42"/>
      <c r="B68" s="32" t="s">
        <v>64</v>
      </c>
      <c r="C68" s="43">
        <f t="shared" ref="C68:D68" si="28">SUM(C66:C67)</f>
        <v>0</v>
      </c>
      <c r="D68" s="43">
        <f t="shared" si="28"/>
        <v>0</v>
      </c>
      <c r="E68" s="43">
        <f t="shared" si="26"/>
        <v>0</v>
      </c>
      <c r="F68" s="43">
        <f t="shared" ref="F68:G68" si="29">SUM(F66:F67)</f>
        <v>0</v>
      </c>
      <c r="G68" s="43">
        <f t="shared" si="29"/>
        <v>0</v>
      </c>
      <c r="H68" s="43">
        <f t="shared" si="27"/>
        <v>0</v>
      </c>
    </row>
    <row r="69" spans="1:8" ht="15.75" customHeight="1">
      <c r="A69" s="44"/>
      <c r="B69" s="41"/>
      <c r="C69" s="45"/>
      <c r="D69" s="45"/>
      <c r="E69" s="45"/>
      <c r="F69" s="45"/>
      <c r="G69" s="45"/>
      <c r="H69" s="2"/>
    </row>
    <row r="70" spans="1:8" ht="15.75" customHeight="1">
      <c r="A70" s="68" t="s">
        <v>69</v>
      </c>
      <c r="B70" s="55"/>
      <c r="C70" s="55"/>
      <c r="D70" s="55"/>
      <c r="E70" s="55"/>
      <c r="F70" s="55"/>
      <c r="G70" s="55"/>
      <c r="H70" s="55"/>
    </row>
    <row r="71" spans="1:8" ht="15.75" customHeight="1">
      <c r="A71" s="46"/>
      <c r="B71" s="46"/>
      <c r="C71" s="46"/>
      <c r="D71" s="46"/>
      <c r="E71" s="46"/>
      <c r="F71" s="46"/>
      <c r="G71" s="46"/>
      <c r="H71" s="46"/>
    </row>
    <row r="72" spans="1:8" ht="15.75" customHeight="1">
      <c r="A72" s="1"/>
      <c r="B72" s="47"/>
      <c r="C72" s="48"/>
      <c r="D72" s="2"/>
      <c r="E72" s="49"/>
      <c r="F72" s="48"/>
      <c r="G72" s="48"/>
      <c r="H72" s="49"/>
    </row>
    <row r="73" spans="1:8" ht="15.75" customHeight="1">
      <c r="A73" s="1"/>
      <c r="B73" s="69" t="s">
        <v>70</v>
      </c>
      <c r="C73" s="60"/>
      <c r="D73" s="50"/>
      <c r="E73" s="69" t="s">
        <v>71</v>
      </c>
      <c r="F73" s="60"/>
      <c r="G73" s="60"/>
      <c r="H73" s="60"/>
    </row>
    <row r="74" spans="1:8" ht="15.75" customHeight="1">
      <c r="A74" s="1"/>
      <c r="B74" s="55"/>
      <c r="C74" s="55"/>
      <c r="D74" s="50"/>
      <c r="E74" s="55"/>
      <c r="F74" s="55"/>
      <c r="G74" s="55"/>
      <c r="H74" s="55"/>
    </row>
    <row r="75" spans="1:8" ht="15.75" customHeight="1">
      <c r="A75" s="1"/>
      <c r="B75" s="70" t="s">
        <v>72</v>
      </c>
      <c r="C75" s="55"/>
      <c r="D75" s="50"/>
      <c r="E75" s="71" t="s">
        <v>73</v>
      </c>
      <c r="F75" s="55"/>
      <c r="G75" s="55"/>
      <c r="H75" s="55"/>
    </row>
    <row r="76" spans="1:8" ht="15.75" customHeight="1">
      <c r="A76" s="1"/>
      <c r="B76" s="54" t="s">
        <v>74</v>
      </c>
      <c r="C76" s="55"/>
      <c r="D76" s="55"/>
      <c r="E76" s="55"/>
      <c r="F76" s="55"/>
      <c r="G76" s="55"/>
      <c r="H76" s="53"/>
    </row>
    <row r="77" spans="1:8" ht="15.75" customHeight="1">
      <c r="A77" s="1"/>
      <c r="B77" s="55"/>
      <c r="C77" s="55"/>
      <c r="D77" s="55"/>
      <c r="E77" s="55"/>
      <c r="F77" s="55"/>
      <c r="G77" s="55"/>
      <c r="H77" s="52"/>
    </row>
    <row r="78" spans="1:8" ht="15.75" customHeight="1">
      <c r="A78" s="1"/>
      <c r="B78" s="51"/>
      <c r="C78" s="51"/>
      <c r="D78" s="50"/>
      <c r="E78" s="52"/>
      <c r="F78" s="52"/>
      <c r="G78" s="52"/>
      <c r="H78" s="52"/>
    </row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D3CD" sheet="1" objects="1" scenarios="1"/>
  <mergeCells count="14">
    <mergeCell ref="B76:G77"/>
    <mergeCell ref="A1:H1"/>
    <mergeCell ref="A2:H2"/>
    <mergeCell ref="A3:H3"/>
    <mergeCell ref="A5:B6"/>
    <mergeCell ref="C5:G5"/>
    <mergeCell ref="H5:H6"/>
    <mergeCell ref="H39:H40"/>
    <mergeCell ref="E40:G40"/>
    <mergeCell ref="A70:H70"/>
    <mergeCell ref="B73:C74"/>
    <mergeCell ref="E73:H74"/>
    <mergeCell ref="B75:C75"/>
    <mergeCell ref="E75:H75"/>
  </mergeCells>
  <dataValidations count="1">
    <dataValidation type="decimal" allowBlank="1" showErrorMessage="1" sqref="C8:D14 F8:G14 C16:D26 F16:G26 C28:D32 F28:G32 C35:D35 F35:G35 C37:D38 F37:G38 C45:D46 F45:G46 C52:D55 F52:G55 C57:D60 F57:G60 C63:D63 F63:G63 C66:D67 F66:G67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" footer="0"/>
  <pageSetup scale="45" orientation="portrait"/>
  <headerFooter>
    <oddFooter>&amp;RFormato F7B - Estado Analítico de Ingresos Detallado - LDF Pagina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Soltero Carrillo Dora Guadalupe</cp:lastModifiedBy>
  <dcterms:created xsi:type="dcterms:W3CDTF">2020-12-16T17:19:24Z</dcterms:created>
  <dcterms:modified xsi:type="dcterms:W3CDTF">2024-04-08T19:20:27Z</dcterms:modified>
</cp:coreProperties>
</file>