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6C FUNCIONAL LDF 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37" i="1" l="1"/>
  <c r="G35" i="1"/>
  <c r="F31" i="1"/>
  <c r="F30" i="1" s="1"/>
  <c r="E31" i="1"/>
  <c r="E30" i="1" s="1"/>
  <c r="D31" i="1"/>
  <c r="G31" i="1" s="1"/>
  <c r="C31" i="1"/>
  <c r="B31" i="1"/>
  <c r="B30" i="1" s="1"/>
  <c r="D30" i="1"/>
  <c r="C30" i="1"/>
  <c r="F26" i="1"/>
  <c r="E26" i="1"/>
  <c r="D26" i="1"/>
  <c r="G26" i="1" s="1"/>
  <c r="C26" i="1"/>
  <c r="B26" i="1"/>
  <c r="F19" i="1"/>
  <c r="E19" i="1"/>
  <c r="D19" i="1"/>
  <c r="G19" i="1" s="1"/>
  <c r="C19" i="1"/>
  <c r="B19" i="1"/>
  <c r="F12" i="1"/>
  <c r="F11" i="1" s="1"/>
  <c r="F39" i="1" s="1"/>
  <c r="E12" i="1"/>
  <c r="E11" i="1" s="1"/>
  <c r="D12" i="1"/>
  <c r="G12" i="1" s="1"/>
  <c r="C12" i="1"/>
  <c r="B12" i="1"/>
  <c r="B11" i="1" s="1"/>
  <c r="B39" i="1" s="1"/>
  <c r="D11" i="1"/>
  <c r="G11" i="1" s="1"/>
  <c r="C11" i="1"/>
  <c r="C39" i="1" s="1"/>
  <c r="G30" i="1" l="1"/>
  <c r="G39" i="1"/>
  <c r="E39" i="1"/>
  <c r="D39" i="1"/>
</calcChain>
</file>

<file path=xl/sharedStrings.xml><?xml version="1.0" encoding="utf-8"?>
<sst xmlns="http://schemas.openxmlformats.org/spreadsheetml/2006/main" count="40" uniqueCount="32">
  <si>
    <t>Municipio de Guadalajara</t>
  </si>
  <si>
    <t>Estado Analítico del Ejercicio del Presupueso de Egresos Detallado - LDF</t>
  </si>
  <si>
    <t xml:space="preserve">Clasificación Funcional </t>
  </si>
  <si>
    <t>01 de enero al 31 de marzo 2025</t>
  </si>
  <si>
    <t>(Cifras en Pesos)</t>
  </si>
  <si>
    <t>Concepto</t>
  </si>
  <si>
    <t>Egresos</t>
  </si>
  <si>
    <t>Subejercicio</t>
  </si>
  <si>
    <t>Aprobado</t>
  </si>
  <si>
    <t>Ampliaciones/
(Reducciones)</t>
  </si>
  <si>
    <t>Modificado</t>
  </si>
  <si>
    <t>Devengado</t>
  </si>
  <si>
    <t>Pagado</t>
  </si>
  <si>
    <t>NO ETIQUETADO</t>
  </si>
  <si>
    <t>GOBIERNO</t>
  </si>
  <si>
    <t>LEGISLACIÓN</t>
  </si>
  <si>
    <t>JUSTICIA</t>
  </si>
  <si>
    <t>COORDINACION DE LA POLITICA DE GOBIERNO</t>
  </si>
  <si>
    <t>ASUNTOS FINANCIEROS Y HACENDARIOS</t>
  </si>
  <si>
    <t>ASUNTOS DE ORDEN PÚBLICO Y DE SEGURIDAD INTERIOR</t>
  </si>
  <si>
    <t>OTROS SERVICIOS GENERALES</t>
  </si>
  <si>
    <t>DESARROLLO SOCIAL</t>
  </si>
  <si>
    <t>PROTECCION AMBIENTAL</t>
  </si>
  <si>
    <t>VIVIENDA Y SERVICIOS A LA COMUNIDAD</t>
  </si>
  <si>
    <t>SALUD</t>
  </si>
  <si>
    <t>RECREACION, CULTURA Y OTRAS MANIFESTACIONES SOCIALES</t>
  </si>
  <si>
    <t>EDUCACION</t>
  </si>
  <si>
    <t>OTROS ASUNTOS SOCIALES</t>
  </si>
  <si>
    <t>DESARROLLO ECONOMICO</t>
  </si>
  <si>
    <t>ASUNTOS ECONOMICOS, COMERCIALES Y LABORALES EN GENERAL</t>
  </si>
  <si>
    <t>CIENCIA, TECNOLOGIA E INNOVACION</t>
  </si>
  <si>
    <t>ETIQUETADO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</si>
</sst>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_);\-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.0500000000000007"/>
      <color indexed="8"/>
      <name val="Arial Narrow"/>
      <family val="2"/>
    </font>
    <font>
      <sz val="8.0500000000000007"/>
      <color indexed="8"/>
      <name val="Arial Narrow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left" vertical="center"/>
    </xf>
    <xf numFmtId="164" fontId="4" fillId="0" borderId="14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14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horizontal="right" vertical="center"/>
    </xf>
    <xf numFmtId="0" fontId="6" fillId="0" borderId="0" xfId="0" applyFont="1" applyFill="1"/>
    <xf numFmtId="0" fontId="7" fillId="0" borderId="0" xfId="0" applyFont="1" applyFill="1"/>
    <xf numFmtId="0" fontId="5" fillId="0" borderId="13" xfId="0" applyFont="1" applyFill="1" applyBorder="1" applyAlignment="1">
      <alignment vertical="center"/>
    </xf>
    <xf numFmtId="164" fontId="5" fillId="0" borderId="13" xfId="0" applyNumberFormat="1" applyFont="1" applyFill="1" applyBorder="1" applyAlignment="1">
      <alignment horizontal="right" vertical="center"/>
    </xf>
    <xf numFmtId="0" fontId="3" fillId="0" borderId="13" xfId="0" applyFont="1" applyFill="1" applyBorder="1" applyAlignment="1" applyProtection="1">
      <alignment horizontal="left" vertical="center"/>
    </xf>
    <xf numFmtId="164" fontId="4" fillId="0" borderId="13" xfId="0" applyNumberFormat="1" applyFont="1" applyFill="1" applyBorder="1" applyAlignment="1">
      <alignment horizontal="right" vertical="center"/>
    </xf>
    <xf numFmtId="0" fontId="6" fillId="0" borderId="0" xfId="0" applyFont="1"/>
    <xf numFmtId="0" fontId="7" fillId="0" borderId="0" xfId="0" applyFont="1"/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abSelected="1" workbookViewId="0">
      <selection activeCell="A4" sqref="A4:G4"/>
    </sheetView>
  </sheetViews>
  <sheetFormatPr baseColWidth="10" defaultColWidth="11.42578125" defaultRowHeight="15" x14ac:dyDescent="0.25"/>
  <cols>
    <col min="1" max="1" width="50.28515625" customWidth="1"/>
    <col min="2" max="2" width="21.7109375" customWidth="1"/>
    <col min="3" max="3" width="27.7109375" bestFit="1" customWidth="1"/>
    <col min="4" max="5" width="20" customWidth="1"/>
    <col min="6" max="6" width="21" bestFit="1" customWidth="1"/>
    <col min="7" max="7" width="20" customWidth="1"/>
    <col min="257" max="257" width="50.28515625" customWidth="1"/>
    <col min="258" max="258" width="21.7109375" customWidth="1"/>
    <col min="259" max="259" width="27.7109375" bestFit="1" customWidth="1"/>
    <col min="260" max="261" width="20" customWidth="1"/>
    <col min="262" max="262" width="21" bestFit="1" customWidth="1"/>
    <col min="263" max="263" width="20" customWidth="1"/>
    <col min="513" max="513" width="50.28515625" customWidth="1"/>
    <col min="514" max="514" width="21.7109375" customWidth="1"/>
    <col min="515" max="515" width="27.7109375" bestFit="1" customWidth="1"/>
    <col min="516" max="517" width="20" customWidth="1"/>
    <col min="518" max="518" width="21" bestFit="1" customWidth="1"/>
    <col min="519" max="519" width="20" customWidth="1"/>
    <col min="769" max="769" width="50.28515625" customWidth="1"/>
    <col min="770" max="770" width="21.7109375" customWidth="1"/>
    <col min="771" max="771" width="27.7109375" bestFit="1" customWidth="1"/>
    <col min="772" max="773" width="20" customWidth="1"/>
    <col min="774" max="774" width="21" bestFit="1" customWidth="1"/>
    <col min="775" max="775" width="20" customWidth="1"/>
    <col min="1025" max="1025" width="50.28515625" customWidth="1"/>
    <col min="1026" max="1026" width="21.7109375" customWidth="1"/>
    <col min="1027" max="1027" width="27.7109375" bestFit="1" customWidth="1"/>
    <col min="1028" max="1029" width="20" customWidth="1"/>
    <col min="1030" max="1030" width="21" bestFit="1" customWidth="1"/>
    <col min="1031" max="1031" width="20" customWidth="1"/>
    <col min="1281" max="1281" width="50.28515625" customWidth="1"/>
    <col min="1282" max="1282" width="21.7109375" customWidth="1"/>
    <col min="1283" max="1283" width="27.7109375" bestFit="1" customWidth="1"/>
    <col min="1284" max="1285" width="20" customWidth="1"/>
    <col min="1286" max="1286" width="21" bestFit="1" customWidth="1"/>
    <col min="1287" max="1287" width="20" customWidth="1"/>
    <col min="1537" max="1537" width="50.28515625" customWidth="1"/>
    <col min="1538" max="1538" width="21.7109375" customWidth="1"/>
    <col min="1539" max="1539" width="27.7109375" bestFit="1" customWidth="1"/>
    <col min="1540" max="1541" width="20" customWidth="1"/>
    <col min="1542" max="1542" width="21" bestFit="1" customWidth="1"/>
    <col min="1543" max="1543" width="20" customWidth="1"/>
    <col min="1793" max="1793" width="50.28515625" customWidth="1"/>
    <col min="1794" max="1794" width="21.7109375" customWidth="1"/>
    <col min="1795" max="1795" width="27.7109375" bestFit="1" customWidth="1"/>
    <col min="1796" max="1797" width="20" customWidth="1"/>
    <col min="1798" max="1798" width="21" bestFit="1" customWidth="1"/>
    <col min="1799" max="1799" width="20" customWidth="1"/>
    <col min="2049" max="2049" width="50.28515625" customWidth="1"/>
    <col min="2050" max="2050" width="21.7109375" customWidth="1"/>
    <col min="2051" max="2051" width="27.7109375" bestFit="1" customWidth="1"/>
    <col min="2052" max="2053" width="20" customWidth="1"/>
    <col min="2054" max="2054" width="21" bestFit="1" customWidth="1"/>
    <col min="2055" max="2055" width="20" customWidth="1"/>
    <col min="2305" max="2305" width="50.28515625" customWidth="1"/>
    <col min="2306" max="2306" width="21.7109375" customWidth="1"/>
    <col min="2307" max="2307" width="27.7109375" bestFit="1" customWidth="1"/>
    <col min="2308" max="2309" width="20" customWidth="1"/>
    <col min="2310" max="2310" width="21" bestFit="1" customWidth="1"/>
    <col min="2311" max="2311" width="20" customWidth="1"/>
    <col min="2561" max="2561" width="50.28515625" customWidth="1"/>
    <col min="2562" max="2562" width="21.7109375" customWidth="1"/>
    <col min="2563" max="2563" width="27.7109375" bestFit="1" customWidth="1"/>
    <col min="2564" max="2565" width="20" customWidth="1"/>
    <col min="2566" max="2566" width="21" bestFit="1" customWidth="1"/>
    <col min="2567" max="2567" width="20" customWidth="1"/>
    <col min="2817" max="2817" width="50.28515625" customWidth="1"/>
    <col min="2818" max="2818" width="21.7109375" customWidth="1"/>
    <col min="2819" max="2819" width="27.7109375" bestFit="1" customWidth="1"/>
    <col min="2820" max="2821" width="20" customWidth="1"/>
    <col min="2822" max="2822" width="21" bestFit="1" customWidth="1"/>
    <col min="2823" max="2823" width="20" customWidth="1"/>
    <col min="3073" max="3073" width="50.28515625" customWidth="1"/>
    <col min="3074" max="3074" width="21.7109375" customWidth="1"/>
    <col min="3075" max="3075" width="27.7109375" bestFit="1" customWidth="1"/>
    <col min="3076" max="3077" width="20" customWidth="1"/>
    <col min="3078" max="3078" width="21" bestFit="1" customWidth="1"/>
    <col min="3079" max="3079" width="20" customWidth="1"/>
    <col min="3329" max="3329" width="50.28515625" customWidth="1"/>
    <col min="3330" max="3330" width="21.7109375" customWidth="1"/>
    <col min="3331" max="3331" width="27.7109375" bestFit="1" customWidth="1"/>
    <col min="3332" max="3333" width="20" customWidth="1"/>
    <col min="3334" max="3334" width="21" bestFit="1" customWidth="1"/>
    <col min="3335" max="3335" width="20" customWidth="1"/>
    <col min="3585" max="3585" width="50.28515625" customWidth="1"/>
    <col min="3586" max="3586" width="21.7109375" customWidth="1"/>
    <col min="3587" max="3587" width="27.7109375" bestFit="1" customWidth="1"/>
    <col min="3588" max="3589" width="20" customWidth="1"/>
    <col min="3590" max="3590" width="21" bestFit="1" customWidth="1"/>
    <col min="3591" max="3591" width="20" customWidth="1"/>
    <col min="3841" max="3841" width="50.28515625" customWidth="1"/>
    <col min="3842" max="3842" width="21.7109375" customWidth="1"/>
    <col min="3843" max="3843" width="27.7109375" bestFit="1" customWidth="1"/>
    <col min="3844" max="3845" width="20" customWidth="1"/>
    <col min="3846" max="3846" width="21" bestFit="1" customWidth="1"/>
    <col min="3847" max="3847" width="20" customWidth="1"/>
    <col min="4097" max="4097" width="50.28515625" customWidth="1"/>
    <col min="4098" max="4098" width="21.7109375" customWidth="1"/>
    <col min="4099" max="4099" width="27.7109375" bestFit="1" customWidth="1"/>
    <col min="4100" max="4101" width="20" customWidth="1"/>
    <col min="4102" max="4102" width="21" bestFit="1" customWidth="1"/>
    <col min="4103" max="4103" width="20" customWidth="1"/>
    <col min="4353" max="4353" width="50.28515625" customWidth="1"/>
    <col min="4354" max="4354" width="21.7109375" customWidth="1"/>
    <col min="4355" max="4355" width="27.7109375" bestFit="1" customWidth="1"/>
    <col min="4356" max="4357" width="20" customWidth="1"/>
    <col min="4358" max="4358" width="21" bestFit="1" customWidth="1"/>
    <col min="4359" max="4359" width="20" customWidth="1"/>
    <col min="4609" max="4609" width="50.28515625" customWidth="1"/>
    <col min="4610" max="4610" width="21.7109375" customWidth="1"/>
    <col min="4611" max="4611" width="27.7109375" bestFit="1" customWidth="1"/>
    <col min="4612" max="4613" width="20" customWidth="1"/>
    <col min="4614" max="4614" width="21" bestFit="1" customWidth="1"/>
    <col min="4615" max="4615" width="20" customWidth="1"/>
    <col min="4865" max="4865" width="50.28515625" customWidth="1"/>
    <col min="4866" max="4866" width="21.7109375" customWidth="1"/>
    <col min="4867" max="4867" width="27.7109375" bestFit="1" customWidth="1"/>
    <col min="4868" max="4869" width="20" customWidth="1"/>
    <col min="4870" max="4870" width="21" bestFit="1" customWidth="1"/>
    <col min="4871" max="4871" width="20" customWidth="1"/>
    <col min="5121" max="5121" width="50.28515625" customWidth="1"/>
    <col min="5122" max="5122" width="21.7109375" customWidth="1"/>
    <col min="5123" max="5123" width="27.7109375" bestFit="1" customWidth="1"/>
    <col min="5124" max="5125" width="20" customWidth="1"/>
    <col min="5126" max="5126" width="21" bestFit="1" customWidth="1"/>
    <col min="5127" max="5127" width="20" customWidth="1"/>
    <col min="5377" max="5377" width="50.28515625" customWidth="1"/>
    <col min="5378" max="5378" width="21.7109375" customWidth="1"/>
    <col min="5379" max="5379" width="27.7109375" bestFit="1" customWidth="1"/>
    <col min="5380" max="5381" width="20" customWidth="1"/>
    <col min="5382" max="5382" width="21" bestFit="1" customWidth="1"/>
    <col min="5383" max="5383" width="20" customWidth="1"/>
    <col min="5633" max="5633" width="50.28515625" customWidth="1"/>
    <col min="5634" max="5634" width="21.7109375" customWidth="1"/>
    <col min="5635" max="5635" width="27.7109375" bestFit="1" customWidth="1"/>
    <col min="5636" max="5637" width="20" customWidth="1"/>
    <col min="5638" max="5638" width="21" bestFit="1" customWidth="1"/>
    <col min="5639" max="5639" width="20" customWidth="1"/>
    <col min="5889" max="5889" width="50.28515625" customWidth="1"/>
    <col min="5890" max="5890" width="21.7109375" customWidth="1"/>
    <col min="5891" max="5891" width="27.7109375" bestFit="1" customWidth="1"/>
    <col min="5892" max="5893" width="20" customWidth="1"/>
    <col min="5894" max="5894" width="21" bestFit="1" customWidth="1"/>
    <col min="5895" max="5895" width="20" customWidth="1"/>
    <col min="6145" max="6145" width="50.28515625" customWidth="1"/>
    <col min="6146" max="6146" width="21.7109375" customWidth="1"/>
    <col min="6147" max="6147" width="27.7109375" bestFit="1" customWidth="1"/>
    <col min="6148" max="6149" width="20" customWidth="1"/>
    <col min="6150" max="6150" width="21" bestFit="1" customWidth="1"/>
    <col min="6151" max="6151" width="20" customWidth="1"/>
    <col min="6401" max="6401" width="50.28515625" customWidth="1"/>
    <col min="6402" max="6402" width="21.7109375" customWidth="1"/>
    <col min="6403" max="6403" width="27.7109375" bestFit="1" customWidth="1"/>
    <col min="6404" max="6405" width="20" customWidth="1"/>
    <col min="6406" max="6406" width="21" bestFit="1" customWidth="1"/>
    <col min="6407" max="6407" width="20" customWidth="1"/>
    <col min="6657" max="6657" width="50.28515625" customWidth="1"/>
    <col min="6658" max="6658" width="21.7109375" customWidth="1"/>
    <col min="6659" max="6659" width="27.7109375" bestFit="1" customWidth="1"/>
    <col min="6660" max="6661" width="20" customWidth="1"/>
    <col min="6662" max="6662" width="21" bestFit="1" customWidth="1"/>
    <col min="6663" max="6663" width="20" customWidth="1"/>
    <col min="6913" max="6913" width="50.28515625" customWidth="1"/>
    <col min="6914" max="6914" width="21.7109375" customWidth="1"/>
    <col min="6915" max="6915" width="27.7109375" bestFit="1" customWidth="1"/>
    <col min="6916" max="6917" width="20" customWidth="1"/>
    <col min="6918" max="6918" width="21" bestFit="1" customWidth="1"/>
    <col min="6919" max="6919" width="20" customWidth="1"/>
    <col min="7169" max="7169" width="50.28515625" customWidth="1"/>
    <col min="7170" max="7170" width="21.7109375" customWidth="1"/>
    <col min="7171" max="7171" width="27.7109375" bestFit="1" customWidth="1"/>
    <col min="7172" max="7173" width="20" customWidth="1"/>
    <col min="7174" max="7174" width="21" bestFit="1" customWidth="1"/>
    <col min="7175" max="7175" width="20" customWidth="1"/>
    <col min="7425" max="7425" width="50.28515625" customWidth="1"/>
    <col min="7426" max="7426" width="21.7109375" customWidth="1"/>
    <col min="7427" max="7427" width="27.7109375" bestFit="1" customWidth="1"/>
    <col min="7428" max="7429" width="20" customWidth="1"/>
    <col min="7430" max="7430" width="21" bestFit="1" customWidth="1"/>
    <col min="7431" max="7431" width="20" customWidth="1"/>
    <col min="7681" max="7681" width="50.28515625" customWidth="1"/>
    <col min="7682" max="7682" width="21.7109375" customWidth="1"/>
    <col min="7683" max="7683" width="27.7109375" bestFit="1" customWidth="1"/>
    <col min="7684" max="7685" width="20" customWidth="1"/>
    <col min="7686" max="7686" width="21" bestFit="1" customWidth="1"/>
    <col min="7687" max="7687" width="20" customWidth="1"/>
    <col min="7937" max="7937" width="50.28515625" customWidth="1"/>
    <col min="7938" max="7938" width="21.7109375" customWidth="1"/>
    <col min="7939" max="7939" width="27.7109375" bestFit="1" customWidth="1"/>
    <col min="7940" max="7941" width="20" customWidth="1"/>
    <col min="7942" max="7942" width="21" bestFit="1" customWidth="1"/>
    <col min="7943" max="7943" width="20" customWidth="1"/>
    <col min="8193" max="8193" width="50.28515625" customWidth="1"/>
    <col min="8194" max="8194" width="21.7109375" customWidth="1"/>
    <col min="8195" max="8195" width="27.7109375" bestFit="1" customWidth="1"/>
    <col min="8196" max="8197" width="20" customWidth="1"/>
    <col min="8198" max="8198" width="21" bestFit="1" customWidth="1"/>
    <col min="8199" max="8199" width="20" customWidth="1"/>
    <col min="8449" max="8449" width="50.28515625" customWidth="1"/>
    <col min="8450" max="8450" width="21.7109375" customWidth="1"/>
    <col min="8451" max="8451" width="27.7109375" bestFit="1" customWidth="1"/>
    <col min="8452" max="8453" width="20" customWidth="1"/>
    <col min="8454" max="8454" width="21" bestFit="1" customWidth="1"/>
    <col min="8455" max="8455" width="20" customWidth="1"/>
    <col min="8705" max="8705" width="50.28515625" customWidth="1"/>
    <col min="8706" max="8706" width="21.7109375" customWidth="1"/>
    <col min="8707" max="8707" width="27.7109375" bestFit="1" customWidth="1"/>
    <col min="8708" max="8709" width="20" customWidth="1"/>
    <col min="8710" max="8710" width="21" bestFit="1" customWidth="1"/>
    <col min="8711" max="8711" width="20" customWidth="1"/>
    <col min="8961" max="8961" width="50.28515625" customWidth="1"/>
    <col min="8962" max="8962" width="21.7109375" customWidth="1"/>
    <col min="8963" max="8963" width="27.7109375" bestFit="1" customWidth="1"/>
    <col min="8964" max="8965" width="20" customWidth="1"/>
    <col min="8966" max="8966" width="21" bestFit="1" customWidth="1"/>
    <col min="8967" max="8967" width="20" customWidth="1"/>
    <col min="9217" max="9217" width="50.28515625" customWidth="1"/>
    <col min="9218" max="9218" width="21.7109375" customWidth="1"/>
    <col min="9219" max="9219" width="27.7109375" bestFit="1" customWidth="1"/>
    <col min="9220" max="9221" width="20" customWidth="1"/>
    <col min="9222" max="9222" width="21" bestFit="1" customWidth="1"/>
    <col min="9223" max="9223" width="20" customWidth="1"/>
    <col min="9473" max="9473" width="50.28515625" customWidth="1"/>
    <col min="9474" max="9474" width="21.7109375" customWidth="1"/>
    <col min="9475" max="9475" width="27.7109375" bestFit="1" customWidth="1"/>
    <col min="9476" max="9477" width="20" customWidth="1"/>
    <col min="9478" max="9478" width="21" bestFit="1" customWidth="1"/>
    <col min="9479" max="9479" width="20" customWidth="1"/>
    <col min="9729" max="9729" width="50.28515625" customWidth="1"/>
    <col min="9730" max="9730" width="21.7109375" customWidth="1"/>
    <col min="9731" max="9731" width="27.7109375" bestFit="1" customWidth="1"/>
    <col min="9732" max="9733" width="20" customWidth="1"/>
    <col min="9734" max="9734" width="21" bestFit="1" customWidth="1"/>
    <col min="9735" max="9735" width="20" customWidth="1"/>
    <col min="9985" max="9985" width="50.28515625" customWidth="1"/>
    <col min="9986" max="9986" width="21.7109375" customWidth="1"/>
    <col min="9987" max="9987" width="27.7109375" bestFit="1" customWidth="1"/>
    <col min="9988" max="9989" width="20" customWidth="1"/>
    <col min="9990" max="9990" width="21" bestFit="1" customWidth="1"/>
    <col min="9991" max="9991" width="20" customWidth="1"/>
    <col min="10241" max="10241" width="50.28515625" customWidth="1"/>
    <col min="10242" max="10242" width="21.7109375" customWidth="1"/>
    <col min="10243" max="10243" width="27.7109375" bestFit="1" customWidth="1"/>
    <col min="10244" max="10245" width="20" customWidth="1"/>
    <col min="10246" max="10246" width="21" bestFit="1" customWidth="1"/>
    <col min="10247" max="10247" width="20" customWidth="1"/>
    <col min="10497" max="10497" width="50.28515625" customWidth="1"/>
    <col min="10498" max="10498" width="21.7109375" customWidth="1"/>
    <col min="10499" max="10499" width="27.7109375" bestFit="1" customWidth="1"/>
    <col min="10500" max="10501" width="20" customWidth="1"/>
    <col min="10502" max="10502" width="21" bestFit="1" customWidth="1"/>
    <col min="10503" max="10503" width="20" customWidth="1"/>
    <col min="10753" max="10753" width="50.28515625" customWidth="1"/>
    <col min="10754" max="10754" width="21.7109375" customWidth="1"/>
    <col min="10755" max="10755" width="27.7109375" bestFit="1" customWidth="1"/>
    <col min="10756" max="10757" width="20" customWidth="1"/>
    <col min="10758" max="10758" width="21" bestFit="1" customWidth="1"/>
    <col min="10759" max="10759" width="20" customWidth="1"/>
    <col min="11009" max="11009" width="50.28515625" customWidth="1"/>
    <col min="11010" max="11010" width="21.7109375" customWidth="1"/>
    <col min="11011" max="11011" width="27.7109375" bestFit="1" customWidth="1"/>
    <col min="11012" max="11013" width="20" customWidth="1"/>
    <col min="11014" max="11014" width="21" bestFit="1" customWidth="1"/>
    <col min="11015" max="11015" width="20" customWidth="1"/>
    <col min="11265" max="11265" width="50.28515625" customWidth="1"/>
    <col min="11266" max="11266" width="21.7109375" customWidth="1"/>
    <col min="11267" max="11267" width="27.7109375" bestFit="1" customWidth="1"/>
    <col min="11268" max="11269" width="20" customWidth="1"/>
    <col min="11270" max="11270" width="21" bestFit="1" customWidth="1"/>
    <col min="11271" max="11271" width="20" customWidth="1"/>
    <col min="11521" max="11521" width="50.28515625" customWidth="1"/>
    <col min="11522" max="11522" width="21.7109375" customWidth="1"/>
    <col min="11523" max="11523" width="27.7109375" bestFit="1" customWidth="1"/>
    <col min="11524" max="11525" width="20" customWidth="1"/>
    <col min="11526" max="11526" width="21" bestFit="1" customWidth="1"/>
    <col min="11527" max="11527" width="20" customWidth="1"/>
    <col min="11777" max="11777" width="50.28515625" customWidth="1"/>
    <col min="11778" max="11778" width="21.7109375" customWidth="1"/>
    <col min="11779" max="11779" width="27.7109375" bestFit="1" customWidth="1"/>
    <col min="11780" max="11781" width="20" customWidth="1"/>
    <col min="11782" max="11782" width="21" bestFit="1" customWidth="1"/>
    <col min="11783" max="11783" width="20" customWidth="1"/>
    <col min="12033" max="12033" width="50.28515625" customWidth="1"/>
    <col min="12034" max="12034" width="21.7109375" customWidth="1"/>
    <col min="12035" max="12035" width="27.7109375" bestFit="1" customWidth="1"/>
    <col min="12036" max="12037" width="20" customWidth="1"/>
    <col min="12038" max="12038" width="21" bestFit="1" customWidth="1"/>
    <col min="12039" max="12039" width="20" customWidth="1"/>
    <col min="12289" max="12289" width="50.28515625" customWidth="1"/>
    <col min="12290" max="12290" width="21.7109375" customWidth="1"/>
    <col min="12291" max="12291" width="27.7109375" bestFit="1" customWidth="1"/>
    <col min="12292" max="12293" width="20" customWidth="1"/>
    <col min="12294" max="12294" width="21" bestFit="1" customWidth="1"/>
    <col min="12295" max="12295" width="20" customWidth="1"/>
    <col min="12545" max="12545" width="50.28515625" customWidth="1"/>
    <col min="12546" max="12546" width="21.7109375" customWidth="1"/>
    <col min="12547" max="12547" width="27.7109375" bestFit="1" customWidth="1"/>
    <col min="12548" max="12549" width="20" customWidth="1"/>
    <col min="12550" max="12550" width="21" bestFit="1" customWidth="1"/>
    <col min="12551" max="12551" width="20" customWidth="1"/>
    <col min="12801" max="12801" width="50.28515625" customWidth="1"/>
    <col min="12802" max="12802" width="21.7109375" customWidth="1"/>
    <col min="12803" max="12803" width="27.7109375" bestFit="1" customWidth="1"/>
    <col min="12804" max="12805" width="20" customWidth="1"/>
    <col min="12806" max="12806" width="21" bestFit="1" customWidth="1"/>
    <col min="12807" max="12807" width="20" customWidth="1"/>
    <col min="13057" max="13057" width="50.28515625" customWidth="1"/>
    <col min="13058" max="13058" width="21.7109375" customWidth="1"/>
    <col min="13059" max="13059" width="27.7109375" bestFit="1" customWidth="1"/>
    <col min="13060" max="13061" width="20" customWidth="1"/>
    <col min="13062" max="13062" width="21" bestFit="1" customWidth="1"/>
    <col min="13063" max="13063" width="20" customWidth="1"/>
    <col min="13313" max="13313" width="50.28515625" customWidth="1"/>
    <col min="13314" max="13314" width="21.7109375" customWidth="1"/>
    <col min="13315" max="13315" width="27.7109375" bestFit="1" customWidth="1"/>
    <col min="13316" max="13317" width="20" customWidth="1"/>
    <col min="13318" max="13318" width="21" bestFit="1" customWidth="1"/>
    <col min="13319" max="13319" width="20" customWidth="1"/>
    <col min="13569" max="13569" width="50.28515625" customWidth="1"/>
    <col min="13570" max="13570" width="21.7109375" customWidth="1"/>
    <col min="13571" max="13571" width="27.7109375" bestFit="1" customWidth="1"/>
    <col min="13572" max="13573" width="20" customWidth="1"/>
    <col min="13574" max="13574" width="21" bestFit="1" customWidth="1"/>
    <col min="13575" max="13575" width="20" customWidth="1"/>
    <col min="13825" max="13825" width="50.28515625" customWidth="1"/>
    <col min="13826" max="13826" width="21.7109375" customWidth="1"/>
    <col min="13827" max="13827" width="27.7109375" bestFit="1" customWidth="1"/>
    <col min="13828" max="13829" width="20" customWidth="1"/>
    <col min="13830" max="13830" width="21" bestFit="1" customWidth="1"/>
    <col min="13831" max="13831" width="20" customWidth="1"/>
    <col min="14081" max="14081" width="50.28515625" customWidth="1"/>
    <col min="14082" max="14082" width="21.7109375" customWidth="1"/>
    <col min="14083" max="14083" width="27.7109375" bestFit="1" customWidth="1"/>
    <col min="14084" max="14085" width="20" customWidth="1"/>
    <col min="14086" max="14086" width="21" bestFit="1" customWidth="1"/>
    <col min="14087" max="14087" width="20" customWidth="1"/>
    <col min="14337" max="14337" width="50.28515625" customWidth="1"/>
    <col min="14338" max="14338" width="21.7109375" customWidth="1"/>
    <col min="14339" max="14339" width="27.7109375" bestFit="1" customWidth="1"/>
    <col min="14340" max="14341" width="20" customWidth="1"/>
    <col min="14342" max="14342" width="21" bestFit="1" customWidth="1"/>
    <col min="14343" max="14343" width="20" customWidth="1"/>
    <col min="14593" max="14593" width="50.28515625" customWidth="1"/>
    <col min="14594" max="14594" width="21.7109375" customWidth="1"/>
    <col min="14595" max="14595" width="27.7109375" bestFit="1" customWidth="1"/>
    <col min="14596" max="14597" width="20" customWidth="1"/>
    <col min="14598" max="14598" width="21" bestFit="1" customWidth="1"/>
    <col min="14599" max="14599" width="20" customWidth="1"/>
    <col min="14849" max="14849" width="50.28515625" customWidth="1"/>
    <col min="14850" max="14850" width="21.7109375" customWidth="1"/>
    <col min="14851" max="14851" width="27.7109375" bestFit="1" customWidth="1"/>
    <col min="14852" max="14853" width="20" customWidth="1"/>
    <col min="14854" max="14854" width="21" bestFit="1" customWidth="1"/>
    <col min="14855" max="14855" width="20" customWidth="1"/>
    <col min="15105" max="15105" width="50.28515625" customWidth="1"/>
    <col min="15106" max="15106" width="21.7109375" customWidth="1"/>
    <col min="15107" max="15107" width="27.7109375" bestFit="1" customWidth="1"/>
    <col min="15108" max="15109" width="20" customWidth="1"/>
    <col min="15110" max="15110" width="21" bestFit="1" customWidth="1"/>
    <col min="15111" max="15111" width="20" customWidth="1"/>
    <col min="15361" max="15361" width="50.28515625" customWidth="1"/>
    <col min="15362" max="15362" width="21.7109375" customWidth="1"/>
    <col min="15363" max="15363" width="27.7109375" bestFit="1" customWidth="1"/>
    <col min="15364" max="15365" width="20" customWidth="1"/>
    <col min="15366" max="15366" width="21" bestFit="1" customWidth="1"/>
    <col min="15367" max="15367" width="20" customWidth="1"/>
    <col min="15617" max="15617" width="50.28515625" customWidth="1"/>
    <col min="15618" max="15618" width="21.7109375" customWidth="1"/>
    <col min="15619" max="15619" width="27.7109375" bestFit="1" customWidth="1"/>
    <col min="15620" max="15621" width="20" customWidth="1"/>
    <col min="15622" max="15622" width="21" bestFit="1" customWidth="1"/>
    <col min="15623" max="15623" width="20" customWidth="1"/>
    <col min="15873" max="15873" width="50.28515625" customWidth="1"/>
    <col min="15874" max="15874" width="21.7109375" customWidth="1"/>
    <col min="15875" max="15875" width="27.7109375" bestFit="1" customWidth="1"/>
    <col min="15876" max="15877" width="20" customWidth="1"/>
    <col min="15878" max="15878" width="21" bestFit="1" customWidth="1"/>
    <col min="15879" max="15879" width="20" customWidth="1"/>
    <col min="16129" max="16129" width="50.28515625" customWidth="1"/>
    <col min="16130" max="16130" width="21.7109375" customWidth="1"/>
    <col min="16131" max="16131" width="27.7109375" bestFit="1" customWidth="1"/>
    <col min="16132" max="16133" width="20" customWidth="1"/>
    <col min="16134" max="16134" width="21" bestFit="1" customWidth="1"/>
    <col min="16135" max="16135" width="20" customWidth="1"/>
  </cols>
  <sheetData>
    <row r="2" spans="1:7" x14ac:dyDescent="0.25">
      <c r="A2" s="1" t="s">
        <v>0</v>
      </c>
      <c r="B2" s="2"/>
      <c r="C2" s="2"/>
      <c r="D2" s="2"/>
      <c r="E2" s="2"/>
      <c r="F2" s="2"/>
      <c r="G2" s="3"/>
    </row>
    <row r="3" spans="1:7" x14ac:dyDescent="0.25">
      <c r="A3" s="4"/>
      <c r="B3" s="5"/>
      <c r="C3" s="5"/>
      <c r="D3" s="5"/>
      <c r="E3" s="5"/>
      <c r="F3" s="5"/>
      <c r="G3" s="6"/>
    </row>
    <row r="4" spans="1:7" x14ac:dyDescent="0.25">
      <c r="A4" s="4" t="s">
        <v>1</v>
      </c>
      <c r="B4" s="5"/>
      <c r="C4" s="5"/>
      <c r="D4" s="5"/>
      <c r="E4" s="5"/>
      <c r="F4" s="5"/>
      <c r="G4" s="6"/>
    </row>
    <row r="5" spans="1:7" x14ac:dyDescent="0.25">
      <c r="A5" s="4" t="s">
        <v>2</v>
      </c>
      <c r="B5" s="5"/>
      <c r="C5" s="5"/>
      <c r="D5" s="5"/>
      <c r="E5" s="5"/>
      <c r="F5" s="5"/>
      <c r="G5" s="6"/>
    </row>
    <row r="6" spans="1:7" x14ac:dyDescent="0.25">
      <c r="A6" s="4" t="s">
        <v>3</v>
      </c>
      <c r="B6" s="5"/>
      <c r="C6" s="5"/>
      <c r="D6" s="5"/>
      <c r="E6" s="5"/>
      <c r="F6" s="5"/>
      <c r="G6" s="6"/>
    </row>
    <row r="7" spans="1:7" ht="2.25" customHeight="1" x14ac:dyDescent="0.25">
      <c r="A7" s="4"/>
      <c r="B7" s="5"/>
      <c r="C7" s="5"/>
      <c r="D7" s="5"/>
      <c r="E7" s="5"/>
      <c r="F7" s="5"/>
      <c r="G7" s="6"/>
    </row>
    <row r="8" spans="1:7" ht="12.75" hidden="1" customHeight="1" x14ac:dyDescent="0.25">
      <c r="A8" s="7" t="s">
        <v>4</v>
      </c>
      <c r="B8" s="8"/>
      <c r="C8" s="8"/>
      <c r="D8" s="8"/>
      <c r="E8" s="8"/>
      <c r="F8" s="8"/>
      <c r="G8" s="9"/>
    </row>
    <row r="9" spans="1:7" x14ac:dyDescent="0.25">
      <c r="A9" s="10" t="s">
        <v>5</v>
      </c>
      <c r="B9" s="11" t="s">
        <v>6</v>
      </c>
      <c r="C9" s="12"/>
      <c r="D9" s="12"/>
      <c r="E9" s="12"/>
      <c r="F9" s="13"/>
      <c r="G9" s="10" t="s">
        <v>7</v>
      </c>
    </row>
    <row r="10" spans="1:7" ht="25.7" customHeight="1" x14ac:dyDescent="0.25">
      <c r="A10" s="14"/>
      <c r="B10" s="15" t="s">
        <v>8</v>
      </c>
      <c r="C10" s="15" t="s">
        <v>9</v>
      </c>
      <c r="D10" s="15" t="s">
        <v>10</v>
      </c>
      <c r="E10" s="15" t="s">
        <v>11</v>
      </c>
      <c r="F10" s="15" t="s">
        <v>12</v>
      </c>
      <c r="G10" s="14"/>
    </row>
    <row r="11" spans="1:7" s="18" customFormat="1" x14ac:dyDescent="0.25">
      <c r="A11" s="16" t="s">
        <v>13</v>
      </c>
      <c r="B11" s="17">
        <f>SUM(B12+B19+B26)</f>
        <v>10983429892.119999</v>
      </c>
      <c r="C11" s="17">
        <f>C12+C19+C26</f>
        <v>-2.62079993262887E-8</v>
      </c>
      <c r="D11" s="17">
        <f>SUM(D12+D19+D26)</f>
        <v>10983429892.119999</v>
      </c>
      <c r="E11" s="17">
        <f>SUM(E12+E19+E26)</f>
        <v>1847569006.1400003</v>
      </c>
      <c r="F11" s="17">
        <f>SUM(F12+F19+F26)</f>
        <v>1844135172.0200005</v>
      </c>
      <c r="G11" s="17">
        <f>D11-E11</f>
        <v>9135860885.9799995</v>
      </c>
    </row>
    <row r="12" spans="1:7" s="18" customFormat="1" x14ac:dyDescent="0.25">
      <c r="A12" s="19" t="s">
        <v>14</v>
      </c>
      <c r="B12" s="17">
        <f>B13+B14+B15+B16+B17+B18</f>
        <v>5829114579.1399994</v>
      </c>
      <c r="C12" s="17">
        <f>C13+C14+C15+C16+C17+C18</f>
        <v>-38255.880000054836</v>
      </c>
      <c r="D12" s="17">
        <f>D13+D14+D15+D16+D17+D18</f>
        <v>5829076323.2599993</v>
      </c>
      <c r="E12" s="17">
        <f>E13+E14+E15+E16+E17+E18</f>
        <v>1153153229.8600001</v>
      </c>
      <c r="F12" s="17">
        <f>F13+F14+F15+F16+F17+F18</f>
        <v>1153153229.8600001</v>
      </c>
      <c r="G12" s="17">
        <f>D12-E12</f>
        <v>4675923093.3999996</v>
      </c>
    </row>
    <row r="13" spans="1:7" s="18" customFormat="1" x14ac:dyDescent="0.25">
      <c r="A13" s="20" t="s">
        <v>15</v>
      </c>
      <c r="B13" s="21">
        <v>41211621.710000008</v>
      </c>
      <c r="C13" s="21">
        <v>0</v>
      </c>
      <c r="D13" s="21">
        <v>41211621.710000008</v>
      </c>
      <c r="E13" s="21">
        <v>6817223.6999999993</v>
      </c>
      <c r="F13" s="21">
        <v>6817223.6999999993</v>
      </c>
      <c r="G13" s="21">
        <v>34394398.010000005</v>
      </c>
    </row>
    <row r="14" spans="1:7" s="22" customFormat="1" ht="12.75" x14ac:dyDescent="0.2">
      <c r="A14" s="20" t="s">
        <v>16</v>
      </c>
      <c r="B14" s="21">
        <v>114429197.86000003</v>
      </c>
      <c r="C14" s="21">
        <v>7918284.4399999995</v>
      </c>
      <c r="D14" s="21">
        <v>122347482.30000004</v>
      </c>
      <c r="E14" s="21">
        <v>34833113.809999995</v>
      </c>
      <c r="F14" s="21">
        <v>34833113.809999995</v>
      </c>
      <c r="G14" s="21">
        <v>87514368.489999995</v>
      </c>
    </row>
    <row r="15" spans="1:7" s="18" customFormat="1" x14ac:dyDescent="0.25">
      <c r="A15" s="20" t="s">
        <v>17</v>
      </c>
      <c r="B15" s="21">
        <v>994559634.38999999</v>
      </c>
      <c r="C15" s="21">
        <v>77629210.779999986</v>
      </c>
      <c r="D15" s="21">
        <v>1072188845.1699998</v>
      </c>
      <c r="E15" s="21">
        <v>182974211.91999999</v>
      </c>
      <c r="F15" s="21">
        <v>182974211.91999999</v>
      </c>
      <c r="G15" s="21">
        <v>889214633.25</v>
      </c>
    </row>
    <row r="16" spans="1:7" s="18" customFormat="1" x14ac:dyDescent="0.25">
      <c r="A16" s="20" t="s">
        <v>18</v>
      </c>
      <c r="B16" s="21">
        <v>1037761636.5</v>
      </c>
      <c r="C16" s="21">
        <v>36323873.159999989</v>
      </c>
      <c r="D16" s="21">
        <v>1074085509.6600003</v>
      </c>
      <c r="E16" s="21">
        <v>212338341.97999993</v>
      </c>
      <c r="F16" s="21">
        <v>212338341.97999993</v>
      </c>
      <c r="G16" s="21">
        <v>861747167.68000007</v>
      </c>
    </row>
    <row r="17" spans="1:7" s="18" customFormat="1" x14ac:dyDescent="0.25">
      <c r="A17" s="20" t="s">
        <v>19</v>
      </c>
      <c r="B17" s="21">
        <v>2520465141.5299993</v>
      </c>
      <c r="C17" s="21">
        <v>-205881330.65000004</v>
      </c>
      <c r="D17" s="21">
        <v>2314583810.8799996</v>
      </c>
      <c r="E17" s="21">
        <v>440727691.86000001</v>
      </c>
      <c r="F17" s="21">
        <v>440727691.86000001</v>
      </c>
      <c r="G17" s="21">
        <v>1873856119.0200005</v>
      </c>
    </row>
    <row r="18" spans="1:7" s="22" customFormat="1" ht="12.75" x14ac:dyDescent="0.2">
      <c r="A18" s="20" t="s">
        <v>20</v>
      </c>
      <c r="B18" s="21">
        <v>1120687347.1499994</v>
      </c>
      <c r="C18" s="21">
        <v>83971706.390000015</v>
      </c>
      <c r="D18" s="21">
        <v>1204659053.5400002</v>
      </c>
      <c r="E18" s="21">
        <v>275462646.59000009</v>
      </c>
      <c r="F18" s="21">
        <v>275462646.59000009</v>
      </c>
      <c r="G18" s="21">
        <v>929196406.95000052</v>
      </c>
    </row>
    <row r="19" spans="1:7" s="18" customFormat="1" x14ac:dyDescent="0.25">
      <c r="A19" s="19" t="s">
        <v>21</v>
      </c>
      <c r="B19" s="17">
        <f>SUM(B20:B25)</f>
        <v>4673157198.1399994</v>
      </c>
      <c r="C19" s="17">
        <f>SUM(C20:C25)</f>
        <v>48191.240000028629</v>
      </c>
      <c r="D19" s="17">
        <f>SUM(D20:D25)</f>
        <v>4673205389.3800001</v>
      </c>
      <c r="E19" s="17">
        <f>SUM(E20:E25)</f>
        <v>641118799.13000023</v>
      </c>
      <c r="F19" s="17">
        <f>SUM(F20:F25)</f>
        <v>637719538.85000026</v>
      </c>
      <c r="G19" s="17">
        <f>D19-E19</f>
        <v>4032086590.25</v>
      </c>
    </row>
    <row r="20" spans="1:7" s="18" customFormat="1" x14ac:dyDescent="0.25">
      <c r="A20" s="20" t="s">
        <v>22</v>
      </c>
      <c r="B20" s="21">
        <v>62594607.250000007</v>
      </c>
      <c r="C20" s="21">
        <v>4121942.76</v>
      </c>
      <c r="D20" s="21">
        <v>66716550.010000005</v>
      </c>
      <c r="E20" s="21">
        <v>10352678.970000001</v>
      </c>
      <c r="F20" s="21">
        <v>10352678.970000001</v>
      </c>
      <c r="G20" s="21">
        <v>56363871.039999999</v>
      </c>
    </row>
    <row r="21" spans="1:7" s="22" customFormat="1" ht="12.75" x14ac:dyDescent="0.2">
      <c r="A21" s="20" t="s">
        <v>23</v>
      </c>
      <c r="B21" s="21">
        <v>2985171030.6999989</v>
      </c>
      <c r="C21" s="21">
        <v>23743006.560000025</v>
      </c>
      <c r="D21" s="21">
        <v>3008914037.2599993</v>
      </c>
      <c r="E21" s="21">
        <v>409942850.79000026</v>
      </c>
      <c r="F21" s="21">
        <v>406543590.51000023</v>
      </c>
      <c r="G21" s="21">
        <v>2602370446.75</v>
      </c>
    </row>
    <row r="22" spans="1:7" s="18" customFormat="1" x14ac:dyDescent="0.25">
      <c r="A22" s="20" t="s">
        <v>24</v>
      </c>
      <c r="B22" s="21">
        <v>684886565.55999994</v>
      </c>
      <c r="C22" s="21">
        <v>-35260972.599999994</v>
      </c>
      <c r="D22" s="21">
        <v>649625592.95999992</v>
      </c>
      <c r="E22" s="21">
        <v>90937458.080000013</v>
      </c>
      <c r="F22" s="21">
        <v>90937458.080000013</v>
      </c>
      <c r="G22" s="21">
        <v>558688134.88</v>
      </c>
    </row>
    <row r="23" spans="1:7" s="18" customFormat="1" x14ac:dyDescent="0.25">
      <c r="A23" s="20" t="s">
        <v>25</v>
      </c>
      <c r="B23" s="21">
        <v>479217762.63</v>
      </c>
      <c r="C23" s="21">
        <v>7138600</v>
      </c>
      <c r="D23" s="21">
        <v>486356362.63</v>
      </c>
      <c r="E23" s="21">
        <v>95981943.890000001</v>
      </c>
      <c r="F23" s="21">
        <v>95981943.890000001</v>
      </c>
      <c r="G23" s="21">
        <v>390374418.74000001</v>
      </c>
    </row>
    <row r="24" spans="1:7" s="18" customFormat="1" x14ac:dyDescent="0.25">
      <c r="A24" s="20" t="s">
        <v>26</v>
      </c>
      <c r="B24" s="21">
        <v>39952351.110000007</v>
      </c>
      <c r="C24" s="21">
        <v>1405294.52</v>
      </c>
      <c r="D24" s="21">
        <v>41357645.630000003</v>
      </c>
      <c r="E24" s="21">
        <v>11456290.560000002</v>
      </c>
      <c r="F24" s="21">
        <v>11456290.560000002</v>
      </c>
      <c r="G24" s="21">
        <v>29901355.069999997</v>
      </c>
    </row>
    <row r="25" spans="1:7" s="22" customFormat="1" ht="12.75" x14ac:dyDescent="0.2">
      <c r="A25" s="20" t="s">
        <v>27</v>
      </c>
      <c r="B25" s="21">
        <v>421334880.8900001</v>
      </c>
      <c r="C25" s="21">
        <v>-1099680</v>
      </c>
      <c r="D25" s="21">
        <v>420235200.89000016</v>
      </c>
      <c r="E25" s="21">
        <v>22447576.840000004</v>
      </c>
      <c r="F25" s="21">
        <v>22447576.840000004</v>
      </c>
      <c r="G25" s="21">
        <v>397787624.05000007</v>
      </c>
    </row>
    <row r="26" spans="1:7" s="22" customFormat="1" ht="12.75" x14ac:dyDescent="0.2">
      <c r="A26" s="19" t="s">
        <v>28</v>
      </c>
      <c r="B26" s="17">
        <f>SUM(B27:B28)</f>
        <v>481158114.83999991</v>
      </c>
      <c r="C26" s="17">
        <f>SUM(C27:C28)</f>
        <v>-9935.36</v>
      </c>
      <c r="D26" s="17">
        <f>SUM(D27:D28)</f>
        <v>481148179.4799999</v>
      </c>
      <c r="E26" s="17">
        <f>SUM(E27:E28)</f>
        <v>53296977.149999984</v>
      </c>
      <c r="F26" s="17">
        <f>SUM(F27:F28)</f>
        <v>53262403.30999998</v>
      </c>
      <c r="G26" s="17">
        <f>D26-E26</f>
        <v>427851202.32999992</v>
      </c>
    </row>
    <row r="27" spans="1:7" s="23" customFormat="1" ht="12.75" x14ac:dyDescent="0.2">
      <c r="A27" s="20" t="s">
        <v>29</v>
      </c>
      <c r="B27" s="21">
        <v>373661916.80999988</v>
      </c>
      <c r="C27" s="21">
        <v>-9935.36</v>
      </c>
      <c r="D27" s="21">
        <v>373651981.44999987</v>
      </c>
      <c r="E27" s="21">
        <v>51580964.579999983</v>
      </c>
      <c r="F27" s="21">
        <v>51546390.73999998</v>
      </c>
      <c r="G27" s="21">
        <v>322105590.70999986</v>
      </c>
    </row>
    <row r="28" spans="1:7" s="18" customFormat="1" x14ac:dyDescent="0.25">
      <c r="A28" s="20" t="s">
        <v>30</v>
      </c>
      <c r="B28" s="21">
        <v>107496198.03000002</v>
      </c>
      <c r="C28" s="21">
        <v>0</v>
      </c>
      <c r="D28" s="21">
        <v>107496198.03000002</v>
      </c>
      <c r="E28" s="21">
        <v>1716012.57</v>
      </c>
      <c r="F28" s="21">
        <v>1716012.57</v>
      </c>
      <c r="G28" s="21">
        <v>105780185.46000001</v>
      </c>
    </row>
    <row r="29" spans="1:7" s="18" customFormat="1" x14ac:dyDescent="0.25">
      <c r="A29" s="24"/>
      <c r="B29" s="25"/>
      <c r="C29" s="25"/>
      <c r="D29" s="25"/>
      <c r="E29" s="25"/>
      <c r="F29" s="25"/>
      <c r="G29" s="25"/>
    </row>
    <row r="30" spans="1:7" s="18" customFormat="1" x14ac:dyDescent="0.25">
      <c r="A30" s="26" t="s">
        <v>31</v>
      </c>
      <c r="B30" s="27">
        <f>SUM(B31+B36+B37)</f>
        <v>1507710011.3199999</v>
      </c>
      <c r="C30" s="27">
        <f>SUM(C31+C36+C37)</f>
        <v>15642015.560000002</v>
      </c>
      <c r="D30" s="27">
        <f>SUM(D31+D36+D37)</f>
        <v>1523352026.8800001</v>
      </c>
      <c r="E30" s="27">
        <f>SUM(E31+E36+E37)</f>
        <v>136900784.42000002</v>
      </c>
      <c r="F30" s="27">
        <f>SUM(F31+F36+F37)</f>
        <v>125428156.23999999</v>
      </c>
      <c r="G30" s="27">
        <f>D30-E30</f>
        <v>1386451242.46</v>
      </c>
    </row>
    <row r="31" spans="1:7" s="18" customFormat="1" x14ac:dyDescent="0.25">
      <c r="A31" s="19" t="s">
        <v>14</v>
      </c>
      <c r="B31" s="17">
        <f>SUM(B32:B34)</f>
        <v>511898214.25999999</v>
      </c>
      <c r="C31" s="17">
        <f>SUM(C32:C34)</f>
        <v>25793000</v>
      </c>
      <c r="D31" s="17">
        <f>SUM(D32:D34)</f>
        <v>537691214.25999999</v>
      </c>
      <c r="E31" s="17">
        <f>SUM(E32:E34)</f>
        <v>44011872.890000001</v>
      </c>
      <c r="F31" s="17">
        <f>SUM(F32:F34)</f>
        <v>44011872.890000001</v>
      </c>
      <c r="G31" s="27">
        <f>D31-E31</f>
        <v>493679341.37</v>
      </c>
    </row>
    <row r="32" spans="1:7" s="18" customFormat="1" x14ac:dyDescent="0.25">
      <c r="A32" s="20" t="s">
        <v>18</v>
      </c>
      <c r="B32" s="21">
        <v>240544973.09</v>
      </c>
      <c r="C32" s="21">
        <v>-3207000</v>
      </c>
      <c r="D32" s="21">
        <v>237337973.09</v>
      </c>
      <c r="E32" s="21">
        <v>43299372.890000001</v>
      </c>
      <c r="F32" s="21">
        <v>43299372.890000001</v>
      </c>
      <c r="G32" s="25">
        <v>194038600.19999999</v>
      </c>
    </row>
    <row r="33" spans="1:7" x14ac:dyDescent="0.25">
      <c r="A33" s="20" t="s">
        <v>19</v>
      </c>
      <c r="B33" s="21">
        <v>271353241.17000002</v>
      </c>
      <c r="C33" s="21">
        <v>-1000000</v>
      </c>
      <c r="D33" s="21">
        <v>270353241.17000002</v>
      </c>
      <c r="E33" s="21">
        <v>712500</v>
      </c>
      <c r="F33" s="21">
        <v>712500</v>
      </c>
      <c r="G33" s="25">
        <v>269640741.17000002</v>
      </c>
    </row>
    <row r="34" spans="1:7" x14ac:dyDescent="0.25">
      <c r="A34" s="20" t="s">
        <v>20</v>
      </c>
      <c r="B34" s="21">
        <v>0</v>
      </c>
      <c r="C34" s="21">
        <v>30000000</v>
      </c>
      <c r="D34" s="21">
        <v>30000000</v>
      </c>
      <c r="E34" s="21">
        <v>0</v>
      </c>
      <c r="F34" s="21">
        <v>0</v>
      </c>
      <c r="G34" s="25">
        <v>30000000</v>
      </c>
    </row>
    <row r="35" spans="1:7" s="28" customFormat="1" ht="12.75" x14ac:dyDescent="0.2">
      <c r="A35" s="19" t="s">
        <v>21</v>
      </c>
      <c r="B35" s="17">
        <v>995811797.05999994</v>
      </c>
      <c r="C35" s="17">
        <v>-18970984.439999998</v>
      </c>
      <c r="D35" s="17">
        <v>976840812.62</v>
      </c>
      <c r="E35" s="17">
        <v>84068911.530000001</v>
      </c>
      <c r="F35" s="17">
        <v>72596283.349999994</v>
      </c>
      <c r="G35" s="27">
        <f>D35-E35</f>
        <v>892771901.09000003</v>
      </c>
    </row>
    <row r="36" spans="1:7" s="29" customFormat="1" ht="12.75" x14ac:dyDescent="0.2">
      <c r="A36" s="20" t="s">
        <v>23</v>
      </c>
      <c r="B36" s="21">
        <v>995811797.05999994</v>
      </c>
      <c r="C36" s="21">
        <v>-18970984.439999998</v>
      </c>
      <c r="D36" s="21">
        <v>976840812.62</v>
      </c>
      <c r="E36" s="21">
        <v>84068911.530000001</v>
      </c>
      <c r="F36" s="21">
        <v>72596283.349999994</v>
      </c>
      <c r="G36" s="25">
        <v>904244529.2700001</v>
      </c>
    </row>
    <row r="37" spans="1:7" s="18" customFormat="1" x14ac:dyDescent="0.25">
      <c r="A37" s="19" t="s">
        <v>28</v>
      </c>
      <c r="B37" s="17">
        <v>0</v>
      </c>
      <c r="C37" s="17">
        <v>8820000</v>
      </c>
      <c r="D37" s="17">
        <v>8820000</v>
      </c>
      <c r="E37" s="17">
        <v>8820000</v>
      </c>
      <c r="F37" s="17">
        <v>8820000</v>
      </c>
      <c r="G37" s="27">
        <f>D37-E37</f>
        <v>0</v>
      </c>
    </row>
    <row r="38" spans="1:7" x14ac:dyDescent="0.25">
      <c r="A38" s="20" t="s">
        <v>29</v>
      </c>
      <c r="B38" s="21">
        <v>0</v>
      </c>
      <c r="C38" s="21">
        <v>8820000</v>
      </c>
      <c r="D38" s="21">
        <v>8820000</v>
      </c>
      <c r="E38" s="21">
        <v>8820000</v>
      </c>
      <c r="F38" s="21">
        <v>8820000</v>
      </c>
      <c r="G38" s="25">
        <v>0</v>
      </c>
    </row>
    <row r="39" spans="1:7" s="28" customFormat="1" ht="12.75" x14ac:dyDescent="0.2">
      <c r="A39" s="19"/>
      <c r="B39" s="17">
        <f>B11+B30</f>
        <v>12491139903.439999</v>
      </c>
      <c r="C39" s="17">
        <f>C11+C30</f>
        <v>15642015.559999976</v>
      </c>
      <c r="D39" s="17">
        <f>D11+D30</f>
        <v>12506781919</v>
      </c>
      <c r="E39" s="17">
        <f>E11+E30</f>
        <v>1984469790.5600004</v>
      </c>
      <c r="F39" s="17">
        <f>F11+F30</f>
        <v>1969563328.2600005</v>
      </c>
      <c r="G39" s="27">
        <f>SUM(G11+G30)</f>
        <v>10522312128.439999</v>
      </c>
    </row>
    <row r="41" spans="1:7" x14ac:dyDescent="0.25">
      <c r="B41" s="30"/>
      <c r="C41" s="30"/>
      <c r="D41" s="30"/>
      <c r="E41" s="30"/>
      <c r="F41" s="30"/>
      <c r="G41" s="30"/>
    </row>
    <row r="42" spans="1:7" x14ac:dyDescent="0.25">
      <c r="B42" s="30"/>
      <c r="C42" s="30"/>
      <c r="D42" s="30"/>
      <c r="E42" s="30"/>
      <c r="F42" s="30"/>
      <c r="G42" s="30"/>
    </row>
  </sheetData>
  <mergeCells count="8">
    <mergeCell ref="A2:G3"/>
    <mergeCell ref="A4:G4"/>
    <mergeCell ref="A5:G5"/>
    <mergeCell ref="A6:G7"/>
    <mergeCell ref="A8:G8"/>
    <mergeCell ref="A9:A10"/>
    <mergeCell ref="B9:F9"/>
    <mergeCell ref="G9:G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6C FUNCIONAL LDF 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la Torre Gontes Silvia</dc:creator>
  <cp:lastModifiedBy>De la Torre Gontes Silvia</cp:lastModifiedBy>
  <dcterms:created xsi:type="dcterms:W3CDTF">2025-04-04T18:11:13Z</dcterms:created>
  <dcterms:modified xsi:type="dcterms:W3CDTF">2025-04-04T18:12:37Z</dcterms:modified>
</cp:coreProperties>
</file>