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6A 1T2018" sheetId="1" r:id="rId1"/>
  </sheets>
  <calcPr calcId="145621" iterateDelta="1E-4"/>
</workbook>
</file>

<file path=xl/calcChain.xml><?xml version="1.0" encoding="utf-8"?>
<calcChain xmlns="http://schemas.openxmlformats.org/spreadsheetml/2006/main">
  <c r="G158" i="1" l="1"/>
  <c r="G157" i="1"/>
  <c r="G156" i="1"/>
  <c r="G155" i="1"/>
  <c r="G154" i="1"/>
  <c r="G153" i="1"/>
  <c r="G152" i="1"/>
  <c r="G151" i="1"/>
  <c r="G150" i="1" s="1"/>
  <c r="F150" i="1"/>
  <c r="E150" i="1"/>
  <c r="D150" i="1"/>
  <c r="C150" i="1"/>
  <c r="B150" i="1"/>
  <c r="G149" i="1"/>
  <c r="G148" i="1"/>
  <c r="G147" i="1"/>
  <c r="G146" i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 s="1"/>
  <c r="F138" i="1"/>
  <c r="E138" i="1"/>
  <c r="D138" i="1"/>
  <c r="C138" i="1"/>
  <c r="G137" i="1"/>
  <c r="G136" i="1"/>
  <c r="G134" i="1" s="1"/>
  <c r="G135" i="1"/>
  <c r="F134" i="1"/>
  <c r="E134" i="1"/>
  <c r="D134" i="1"/>
  <c r="C134" i="1"/>
  <c r="B134" i="1"/>
  <c r="G133" i="1"/>
  <c r="G132" i="1"/>
  <c r="G131" i="1"/>
  <c r="G130" i="1"/>
  <c r="G129" i="1"/>
  <c r="G128" i="1"/>
  <c r="G127" i="1"/>
  <c r="G126" i="1"/>
  <c r="G125" i="1"/>
  <c r="G124" i="1" s="1"/>
  <c r="F124" i="1"/>
  <c r="E124" i="1"/>
  <c r="D124" i="1"/>
  <c r="C124" i="1"/>
  <c r="B124" i="1"/>
  <c r="G123" i="1"/>
  <c r="G122" i="1"/>
  <c r="G121" i="1"/>
  <c r="G120" i="1"/>
  <c r="G119" i="1"/>
  <c r="G118" i="1"/>
  <c r="G117" i="1"/>
  <c r="G116" i="1"/>
  <c r="G115" i="1"/>
  <c r="G114" i="1"/>
  <c r="F114" i="1"/>
  <c r="E114" i="1"/>
  <c r="D114" i="1"/>
  <c r="C114" i="1"/>
  <c r="B114" i="1"/>
  <c r="G113" i="1"/>
  <c r="G112" i="1"/>
  <c r="G111" i="1"/>
  <c r="G110" i="1"/>
  <c r="G109" i="1"/>
  <c r="G108" i="1"/>
  <c r="G107" i="1"/>
  <c r="G106" i="1"/>
  <c r="G105" i="1"/>
  <c r="G104" i="1" s="1"/>
  <c r="F104" i="1"/>
  <c r="E104" i="1"/>
  <c r="D104" i="1"/>
  <c r="C104" i="1"/>
  <c r="B104" i="1"/>
  <c r="G103" i="1"/>
  <c r="G102" i="1"/>
  <c r="G101" i="1"/>
  <c r="G100" i="1"/>
  <c r="G99" i="1"/>
  <c r="G98" i="1"/>
  <c r="G97" i="1"/>
  <c r="G96" i="1"/>
  <c r="G94" i="1" s="1"/>
  <c r="G95" i="1"/>
  <c r="F94" i="1"/>
  <c r="E94" i="1"/>
  <c r="E85" i="1" s="1"/>
  <c r="D94" i="1"/>
  <c r="C94" i="1"/>
  <c r="B94" i="1"/>
  <c r="G93" i="1"/>
  <c r="G92" i="1"/>
  <c r="G91" i="1"/>
  <c r="G90" i="1"/>
  <c r="G89" i="1"/>
  <c r="G88" i="1"/>
  <c r="G87" i="1"/>
  <c r="G86" i="1" s="1"/>
  <c r="F86" i="1"/>
  <c r="F85" i="1" s="1"/>
  <c r="E86" i="1"/>
  <c r="D86" i="1"/>
  <c r="C86" i="1"/>
  <c r="C85" i="1" s="1"/>
  <c r="B86" i="1"/>
  <c r="D85" i="1"/>
  <c r="G84" i="1"/>
  <c r="G83" i="1"/>
  <c r="G82" i="1"/>
  <c r="G81" i="1"/>
  <c r="G80" i="1"/>
  <c r="G79" i="1"/>
  <c r="G78" i="1"/>
  <c r="G77" i="1"/>
  <c r="G76" i="1" s="1"/>
  <c r="F76" i="1"/>
  <c r="E76" i="1"/>
  <c r="D76" i="1"/>
  <c r="C76" i="1"/>
  <c r="B76" i="1"/>
  <c r="G72" i="1"/>
  <c r="F72" i="1"/>
  <c r="E72" i="1"/>
  <c r="D72" i="1"/>
  <c r="C72" i="1"/>
  <c r="B72" i="1"/>
  <c r="G71" i="1"/>
  <c r="G70" i="1"/>
  <c r="D70" i="1"/>
  <c r="G69" i="1"/>
  <c r="D69" i="1"/>
  <c r="G68" i="1"/>
  <c r="D68" i="1"/>
  <c r="G67" i="1"/>
  <c r="D67" i="1"/>
  <c r="G66" i="1"/>
  <c r="D66" i="1"/>
  <c r="G65" i="1"/>
  <c r="G64" i="1" s="1"/>
  <c r="F64" i="1"/>
  <c r="E64" i="1"/>
  <c r="D64" i="1"/>
  <c r="C64" i="1"/>
  <c r="B64" i="1"/>
  <c r="G63" i="1"/>
  <c r="G62" i="1"/>
  <c r="G61" i="1"/>
  <c r="G60" i="1"/>
  <c r="F60" i="1"/>
  <c r="E60" i="1"/>
  <c r="D60" i="1"/>
  <c r="C60" i="1"/>
  <c r="B60" i="1"/>
  <c r="G59" i="1"/>
  <c r="G58" i="1"/>
  <c r="G57" i="1"/>
  <c r="G56" i="1"/>
  <c r="G55" i="1"/>
  <c r="G54" i="1"/>
  <c r="G53" i="1"/>
  <c r="G52" i="1"/>
  <c r="G51" i="1"/>
  <c r="G50" i="1" s="1"/>
  <c r="F50" i="1"/>
  <c r="E50" i="1"/>
  <c r="D50" i="1"/>
  <c r="C50" i="1"/>
  <c r="B50" i="1"/>
  <c r="G49" i="1"/>
  <c r="G48" i="1"/>
  <c r="G47" i="1"/>
  <c r="G46" i="1"/>
  <c r="G45" i="1"/>
  <c r="G44" i="1"/>
  <c r="G43" i="1"/>
  <c r="G42" i="1"/>
  <c r="G40" i="1" s="1"/>
  <c r="F40" i="1"/>
  <c r="E40" i="1"/>
  <c r="D40" i="1"/>
  <c r="C40" i="1"/>
  <c r="B40" i="1"/>
  <c r="G39" i="1"/>
  <c r="G38" i="1"/>
  <c r="G37" i="1"/>
  <c r="G36" i="1"/>
  <c r="G35" i="1"/>
  <c r="G34" i="1"/>
  <c r="G33" i="1"/>
  <c r="G32" i="1"/>
  <c r="G31" i="1"/>
  <c r="G30" i="1"/>
  <c r="F30" i="1"/>
  <c r="E30" i="1"/>
  <c r="D30" i="1"/>
  <c r="C30" i="1"/>
  <c r="B30" i="1"/>
  <c r="G29" i="1"/>
  <c r="G28" i="1"/>
  <c r="G27" i="1"/>
  <c r="G26" i="1"/>
  <c r="G25" i="1"/>
  <c r="G24" i="1"/>
  <c r="G23" i="1"/>
  <c r="G22" i="1"/>
  <c r="G21" i="1"/>
  <c r="G20" i="1" s="1"/>
  <c r="F20" i="1"/>
  <c r="F11" i="1" s="1"/>
  <c r="E20" i="1"/>
  <c r="D20" i="1"/>
  <c r="C20" i="1"/>
  <c r="B20" i="1"/>
  <c r="B11" i="1" s="1"/>
  <c r="G19" i="1"/>
  <c r="G18" i="1"/>
  <c r="G17" i="1"/>
  <c r="G16" i="1"/>
  <c r="G15" i="1"/>
  <c r="G14" i="1"/>
  <c r="G13" i="1"/>
  <c r="G12" i="1"/>
  <c r="F12" i="1"/>
  <c r="E12" i="1"/>
  <c r="D12" i="1"/>
  <c r="D11" i="1" s="1"/>
  <c r="D159" i="1" s="1"/>
  <c r="C12" i="1"/>
  <c r="C11" i="1" s="1"/>
  <c r="C159" i="1" s="1"/>
  <c r="B12" i="1"/>
  <c r="E11" i="1"/>
  <c r="E159" i="1" s="1"/>
  <c r="G11" i="1" l="1"/>
  <c r="F159" i="1"/>
  <c r="G85" i="1"/>
  <c r="B138" i="1"/>
  <c r="B85" i="1" s="1"/>
  <c r="B159" i="1" s="1"/>
  <c r="G159" i="1" l="1"/>
</calcChain>
</file>

<file path=xl/sharedStrings.xml><?xml version="1.0" encoding="utf-8"?>
<sst xmlns="http://schemas.openxmlformats.org/spreadsheetml/2006/main" count="165" uniqueCount="97">
  <si>
    <r>
      <t>Formato 6 a)</t>
    </r>
    <r>
      <rPr>
        <sz val="10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Estado Analítico del Ejercicio del Presupuesto de Egresos Detallado - LDF</t>
    </r>
  </si>
  <si>
    <r>
      <t>                     </t>
    </r>
    <r>
      <rPr>
        <b/>
        <sz val="9"/>
        <color theme="1"/>
        <rFont val="Arial"/>
        <family val="2"/>
      </rPr>
      <t>(Clasificación por Objeto del Gasto)</t>
    </r>
  </si>
  <si>
    <t>Municipio de Guadalajara</t>
  </si>
  <si>
    <t>Estado Analítico del Ejercicio del Presupuesto de Egresos Detallado - LDF</t>
  </si>
  <si>
    <t>Clasificación por Objeto del Gasto (Capítulo y Concepto)</t>
  </si>
  <si>
    <t>Del 1 de enero al 31 de marzo de 2018 (a)</t>
  </si>
  <si>
    <t>(PESOS)</t>
  </si>
  <si>
    <t>Concepto (c)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</si>
  <si>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</si>
  <si>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</si>
  <si>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</si>
  <si>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</si>
  <si>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</si>
  <si>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</si>
  <si>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</si>
  <si>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(e)</t>
  </si>
  <si>
    <t>(d)</t>
  </si>
  <si>
    <t>(Reducciones)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</si>
  <si>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</si>
  <si>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</si>
  <si>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</si>
  <si>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</si>
  <si>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</si>
  <si>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</si>
  <si>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</si>
  <si>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</si>
  <si>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</si>
  <si>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</si>
  <si>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</si>
  <si>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</si>
  <si>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</si>
  <si>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</si>
  <si>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</si>
  <si>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</si>
  <si>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</si>
  <si>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</si>
  <si>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</si>
  <si>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</si>
  <si>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</si>
  <si>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</si>
  <si>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</si>
  <si>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</si>
  <si>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</si>
  <si>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</si>
  <si>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</si>
  <si>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</si>
  <si>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</si>
  <si>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</si>
  <si>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</si>
  <si>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</si>
  <si>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</si>
  <si>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</si>
  <si>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</si>
  <si>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</si>
  <si>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</si>
  <si>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</si>
  <si>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</si>
  <si>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</si>
  <si>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</si>
  <si>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</si>
  <si>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</si>
  <si>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</si>
  <si>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</si>
  <si>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</si>
  <si>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</si>
  <si>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</si>
  <si>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</si>
  <si>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</si>
  <si>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</si>
  <si>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</si>
  <si>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</si>
  <si>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</si>
  <si>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</si>
  <si>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</si>
  <si>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</si>
  <si>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</si>
  <si>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 xml:space="preserve">g5) Inversiones en Fideicomisos, Mandatos y Otros Análogos 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</si>
  <si>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</si>
  <si>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</si>
  <si>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</si>
  <si>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</si>
  <si>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</si>
  <si>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</si>
  <si>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</si>
  <si>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</si>
  <si>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</si>
  <si>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</si>
  <si>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</si>
  <si>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</si>
  <si>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</si>
  <si>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</si>
  <si>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</si>
  <si>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c5) Servicios de Instalación, Reparación, Mantenimiento y Conservación</t>
  </si>
  <si>
    <t>D. Transferencias, Asignaciones, Subsidios y Otras Ayudas (D=d1+d2+d3+d4+d5+d6+d7+d8+d9)</t>
  </si>
  <si>
    <t>G. Inversiones Financieras y Otras Provisiones (G=g1+g2+g3+g4+g5+g6+g7)</t>
  </si>
  <si>
    <t>g5) Inversiones en Fideicomisos, Mandatos y Otros Análogos Fideicomiso de Desesastres Naturales (informativo)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</si>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</sst>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44" fontId="6" fillId="0" borderId="13" xfId="2" applyFont="1" applyBorder="1" applyAlignment="1">
      <alignment horizontal="center" vertical="center"/>
    </xf>
    <xf numFmtId="44" fontId="6" fillId="0" borderId="15" xfId="1" applyNumberFormat="1" applyFont="1" applyBorder="1" applyAlignment="1">
      <alignment horizontal="center" vertical="center"/>
    </xf>
    <xf numFmtId="44" fontId="6" fillId="0" borderId="6" xfId="2" applyFont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44" fontId="5" fillId="3" borderId="13" xfId="2" applyFont="1" applyFill="1" applyBorder="1" applyAlignment="1">
      <alignment horizontal="center" vertical="center"/>
    </xf>
    <xf numFmtId="44" fontId="5" fillId="3" borderId="6" xfId="1" applyNumberFormat="1" applyFont="1" applyFill="1" applyBorder="1" applyAlignment="1">
      <alignment horizontal="center" vertical="center"/>
    </xf>
    <xf numFmtId="44" fontId="5" fillId="3" borderId="6" xfId="2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4" fontId="5" fillId="0" borderId="16" xfId="2" applyFont="1" applyBorder="1" applyAlignment="1">
      <alignment horizontal="center" vertical="center"/>
    </xf>
    <xf numFmtId="44" fontId="5" fillId="0" borderId="6" xfId="2" applyFont="1" applyBorder="1" applyAlignment="1">
      <alignment horizontal="center" vertical="center"/>
    </xf>
    <xf numFmtId="44" fontId="5" fillId="0" borderId="6" xfId="2" applyNumberFormat="1" applyFont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44" fontId="5" fillId="3" borderId="13" xfId="1" applyNumberFormat="1" applyFont="1" applyFill="1" applyBorder="1" applyAlignment="1">
      <alignment horizontal="center" vertical="center"/>
    </xf>
    <xf numFmtId="44" fontId="5" fillId="0" borderId="13" xfId="2" applyFont="1" applyBorder="1" applyAlignment="1">
      <alignment horizontal="center" vertical="center"/>
    </xf>
    <xf numFmtId="44" fontId="0" fillId="0" borderId="0" xfId="0" applyNumberFormat="1"/>
    <xf numFmtId="0" fontId="5" fillId="0" borderId="7" xfId="0" applyFont="1" applyBorder="1" applyAlignment="1">
      <alignment horizontal="left" vertical="center"/>
    </xf>
    <xf numFmtId="44" fontId="5" fillId="0" borderId="17" xfId="2" applyFont="1" applyBorder="1" applyAlignment="1">
      <alignment horizontal="center" vertical="center"/>
    </xf>
    <xf numFmtId="44" fontId="5" fillId="0" borderId="8" xfId="2" applyFont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44" fontId="6" fillId="4" borderId="13" xfId="2" applyFont="1" applyFill="1" applyBorder="1" applyAlignment="1">
      <alignment horizontal="center" vertical="center"/>
    </xf>
    <xf numFmtId="44" fontId="6" fillId="4" borderId="5" xfId="2" applyFont="1" applyFill="1" applyBorder="1" applyAlignment="1">
      <alignment horizontal="center" vertical="center"/>
    </xf>
    <xf numFmtId="44" fontId="6" fillId="4" borderId="18" xfId="2" applyFont="1" applyFill="1" applyBorder="1" applyAlignment="1">
      <alignment horizontal="center" vertical="center"/>
    </xf>
    <xf numFmtId="44" fontId="6" fillId="4" borderId="6" xfId="2" applyFont="1" applyFill="1" applyBorder="1" applyAlignment="1">
      <alignment horizontal="center" vertical="center"/>
    </xf>
    <xf numFmtId="44" fontId="5" fillId="3" borderId="6" xfId="2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left" vertical="center"/>
    </xf>
    <xf numFmtId="44" fontId="5" fillId="4" borderId="13" xfId="2" applyFont="1" applyFill="1" applyBorder="1" applyAlignment="1">
      <alignment horizontal="center" vertical="center"/>
    </xf>
    <xf numFmtId="44" fontId="5" fillId="4" borderId="13" xfId="1" applyNumberFormat="1" applyFont="1" applyFill="1" applyBorder="1" applyAlignment="1">
      <alignment horizontal="center" vertical="center"/>
    </xf>
    <xf numFmtId="44" fontId="5" fillId="0" borderId="13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44" fontId="6" fillId="0" borderId="17" xfId="2" applyFont="1" applyBorder="1" applyAlignment="1">
      <alignment horizontal="center" vertical="center"/>
    </xf>
    <xf numFmtId="44" fontId="6" fillId="0" borderId="17" xfId="1" applyNumberFormat="1" applyFont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8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7"/>
  <sheetViews>
    <sheetView tabSelected="1" topLeftCell="A136" workbookViewId="0">
      <selection activeCell="B16" sqref="B16"/>
    </sheetView>
  </sheetViews>
  <sheetFormatPr baseColWidth="10" defaultRowHeight="15" x14ac:dyDescent="0.25"/>
  <cols>
    <col min="1" max="1" width="63.42578125" customWidth="1"/>
    <col min="2" max="2" width="18.5703125" bestFit="1" customWidth="1"/>
    <col min="3" max="3" width="20" customWidth="1"/>
    <col min="4" max="4" width="23.28515625" customWidth="1"/>
    <col min="5" max="5" width="19" customWidth="1"/>
    <col min="6" max="6" width="18.5703125" bestFit="1" customWidth="1"/>
    <col min="7" max="7" width="21.7109375" customWidth="1"/>
    <col min="8" max="8" width="17.8554687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2"/>
      <c r="C2" s="2"/>
      <c r="D2" s="2"/>
      <c r="E2" s="2"/>
      <c r="F2" s="2"/>
      <c r="G2" s="2"/>
    </row>
    <row r="3" spans="1:7" x14ac:dyDescent="0.25">
      <c r="A3" s="3" t="s">
        <v>2</v>
      </c>
      <c r="B3" s="4"/>
      <c r="C3" s="4"/>
      <c r="D3" s="4"/>
      <c r="E3" s="4"/>
      <c r="F3" s="4"/>
      <c r="G3" s="5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6" t="s">
        <v>5</v>
      </c>
      <c r="B6" s="7"/>
      <c r="C6" s="7"/>
      <c r="D6" s="7"/>
      <c r="E6" s="7"/>
      <c r="F6" s="7"/>
      <c r="G6" s="8"/>
    </row>
    <row r="7" spans="1:7" x14ac:dyDescent="0.25">
      <c r="A7" s="9" t="s">
        <v>6</v>
      </c>
      <c r="B7" s="10"/>
      <c r="C7" s="10"/>
      <c r="D7" s="10"/>
      <c r="E7" s="10"/>
      <c r="F7" s="10"/>
      <c r="G7" s="11"/>
    </row>
    <row r="8" spans="1:7" x14ac:dyDescent="0.25">
      <c r="A8" s="3" t="s">
        <v>7</v>
      </c>
      <c r="B8" s="12" t="s">
        <v>8</v>
      </c>
      <c r="C8" s="13"/>
      <c r="D8" s="13"/>
      <c r="E8" s="13"/>
      <c r="F8" s="14"/>
      <c r="G8" s="15" t="s">
        <v>9</v>
      </c>
    </row>
    <row r="9" spans="1:7" x14ac:dyDescent="0.25">
      <c r="A9" s="6"/>
      <c r="B9" s="16" t="s">
        <v>10</v>
      </c>
      <c r="C9" s="16" t="s">
        <v>11</v>
      </c>
      <c r="D9" s="17" t="s">
        <v>12</v>
      </c>
      <c r="E9" s="17" t="s">
        <v>13</v>
      </c>
      <c r="F9" s="17" t="s">
        <v>14</v>
      </c>
      <c r="G9" s="18" t="s">
        <v>15</v>
      </c>
    </row>
    <row r="10" spans="1:7" x14ac:dyDescent="0.25">
      <c r="A10" s="9"/>
      <c r="B10" s="19" t="s">
        <v>16</v>
      </c>
      <c r="C10" s="19" t="s">
        <v>17</v>
      </c>
      <c r="D10" s="20"/>
      <c r="E10" s="20"/>
      <c r="F10" s="20"/>
      <c r="G10" s="21"/>
    </row>
    <row r="11" spans="1:7" x14ac:dyDescent="0.25">
      <c r="A11" s="22" t="s">
        <v>18</v>
      </c>
      <c r="B11" s="23">
        <f t="shared" ref="B11:G11" si="0">B12+B20+B30+B40+B50+B60+B64+B72+B76</f>
        <v>3489824014.79</v>
      </c>
      <c r="C11" s="23">
        <f t="shared" si="0"/>
        <v>980594506.53999996</v>
      </c>
      <c r="D11" s="23">
        <f t="shared" si="0"/>
        <v>4470418521.3299999</v>
      </c>
      <c r="E11" s="23">
        <f t="shared" si="0"/>
        <v>80812622.900000006</v>
      </c>
      <c r="F11" s="24">
        <f>F12+F20+F30+F40+F50+F60+F64+F72+F76</f>
        <v>853172447.43000007</v>
      </c>
      <c r="G11" s="25">
        <f t="shared" si="0"/>
        <v>4225227848.5999999</v>
      </c>
    </row>
    <row r="12" spans="1:7" x14ac:dyDescent="0.25">
      <c r="A12" s="26" t="s">
        <v>19</v>
      </c>
      <c r="B12" s="27">
        <f t="shared" ref="B12:F12" si="1">SUM(B13:B19)</f>
        <v>3052726079.5899997</v>
      </c>
      <c r="C12" s="27">
        <f t="shared" si="1"/>
        <v>1087797902.79</v>
      </c>
      <c r="D12" s="27">
        <f t="shared" si="1"/>
        <v>4140523982.3800001</v>
      </c>
      <c r="E12" s="27">
        <f t="shared" si="1"/>
        <v>79354725.150000006</v>
      </c>
      <c r="F12" s="28">
        <f t="shared" si="1"/>
        <v>788451603.42000008</v>
      </c>
      <c r="G12" s="29">
        <f>SUM(G13:G19)</f>
        <v>3841177683.0099998</v>
      </c>
    </row>
    <row r="13" spans="1:7" x14ac:dyDescent="0.25">
      <c r="A13" s="30" t="s">
        <v>20</v>
      </c>
      <c r="B13" s="31">
        <v>2132310293.75</v>
      </c>
      <c r="C13" s="32">
        <v>19888633.32</v>
      </c>
      <c r="D13" s="32">
        <v>2152198927.0700002</v>
      </c>
      <c r="E13" s="32">
        <v>0</v>
      </c>
      <c r="F13" s="33">
        <v>549399617.00999999</v>
      </c>
      <c r="G13" s="32">
        <f>B13+F13</f>
        <v>2681709910.7600002</v>
      </c>
    </row>
    <row r="14" spans="1:7" x14ac:dyDescent="0.25">
      <c r="A14" s="30" t="s">
        <v>21</v>
      </c>
      <c r="B14" s="31">
        <v>258194567.04000002</v>
      </c>
      <c r="C14" s="32">
        <v>0</v>
      </c>
      <c r="D14" s="32">
        <v>258194567.04000002</v>
      </c>
      <c r="E14" s="32">
        <v>0</v>
      </c>
      <c r="F14" s="33">
        <v>68872013.390000001</v>
      </c>
      <c r="G14" s="32">
        <f t="shared" ref="G14:G19" si="2">B14+F14</f>
        <v>327066580.43000001</v>
      </c>
    </row>
    <row r="15" spans="1:7" x14ac:dyDescent="0.25">
      <c r="A15" s="30" t="s">
        <v>22</v>
      </c>
      <c r="B15" s="31">
        <v>466896480</v>
      </c>
      <c r="C15" s="32">
        <v>0</v>
      </c>
      <c r="D15" s="32">
        <v>466896480</v>
      </c>
      <c r="E15" s="32">
        <v>0</v>
      </c>
      <c r="F15" s="33">
        <v>32634825.259999998</v>
      </c>
      <c r="G15" s="32">
        <f t="shared" si="2"/>
        <v>499531305.25999999</v>
      </c>
    </row>
    <row r="16" spans="1:7" x14ac:dyDescent="0.25">
      <c r="A16" s="30" t="s">
        <v>23</v>
      </c>
      <c r="B16" s="31">
        <v>177081327.24000001</v>
      </c>
      <c r="C16" s="32">
        <v>589495945.55999994</v>
      </c>
      <c r="D16" s="32">
        <v>766577272.79999995</v>
      </c>
      <c r="E16" s="32">
        <v>79354725.150000006</v>
      </c>
      <c r="F16" s="33">
        <v>69469519.489999995</v>
      </c>
      <c r="G16" s="32">
        <f t="shared" si="2"/>
        <v>246550846.73000002</v>
      </c>
    </row>
    <row r="17" spans="1:8" x14ac:dyDescent="0.25">
      <c r="A17" s="30" t="s">
        <v>24</v>
      </c>
      <c r="B17" s="31">
        <v>18243411.560000002</v>
      </c>
      <c r="C17" s="32">
        <v>468413323.94999999</v>
      </c>
      <c r="D17" s="32">
        <v>486656735.50999999</v>
      </c>
      <c r="E17" s="32">
        <v>0</v>
      </c>
      <c r="F17" s="33">
        <v>66589954.330000006</v>
      </c>
      <c r="G17" s="32">
        <f t="shared" si="2"/>
        <v>84833365.890000015</v>
      </c>
    </row>
    <row r="18" spans="1:8" x14ac:dyDescent="0.25">
      <c r="A18" s="30" t="s">
        <v>25</v>
      </c>
      <c r="B18" s="31">
        <v>0</v>
      </c>
      <c r="C18" s="32">
        <v>9999999.9600000009</v>
      </c>
      <c r="D18" s="32">
        <v>9999999.9600000009</v>
      </c>
      <c r="E18" s="32">
        <v>0</v>
      </c>
      <c r="F18" s="33">
        <v>1485673.94</v>
      </c>
      <c r="G18" s="32">
        <f t="shared" si="2"/>
        <v>1485673.94</v>
      </c>
    </row>
    <row r="19" spans="1:8" x14ac:dyDescent="0.25">
      <c r="A19" s="30" t="s">
        <v>26</v>
      </c>
      <c r="B19" s="31">
        <v>0</v>
      </c>
      <c r="C19" s="32">
        <v>0</v>
      </c>
      <c r="D19" s="32">
        <v>0</v>
      </c>
      <c r="E19" s="32">
        <v>0</v>
      </c>
      <c r="F19" s="33">
        <v>0</v>
      </c>
      <c r="G19" s="32">
        <f t="shared" si="2"/>
        <v>0</v>
      </c>
    </row>
    <row r="20" spans="1:8" x14ac:dyDescent="0.25">
      <c r="A20" s="34" t="s">
        <v>27</v>
      </c>
      <c r="B20" s="27">
        <f t="shared" ref="B20:G20" si="3">SUM(B21:B29)</f>
        <v>58708251.07</v>
      </c>
      <c r="C20" s="27">
        <f t="shared" si="3"/>
        <v>-35241066.079999998</v>
      </c>
      <c r="D20" s="27">
        <f t="shared" si="3"/>
        <v>23467184.990000006</v>
      </c>
      <c r="E20" s="27">
        <f t="shared" si="3"/>
        <v>712572.6</v>
      </c>
      <c r="F20" s="35">
        <f>SUM(F21:F29)</f>
        <v>0</v>
      </c>
      <c r="G20" s="27">
        <f t="shared" si="3"/>
        <v>58708251.07</v>
      </c>
    </row>
    <row r="21" spans="1:8" x14ac:dyDescent="0.25">
      <c r="A21" s="30" t="s">
        <v>28</v>
      </c>
      <c r="B21" s="36">
        <v>7711661.0499999998</v>
      </c>
      <c r="C21" s="36">
        <v>-5976405.3600000003</v>
      </c>
      <c r="D21" s="36">
        <v>1735255.69</v>
      </c>
      <c r="E21" s="36">
        <v>625875.88</v>
      </c>
      <c r="F21" s="33">
        <v>0</v>
      </c>
      <c r="G21" s="32">
        <f>B21+F21</f>
        <v>7711661.0499999998</v>
      </c>
      <c r="H21" s="37"/>
    </row>
    <row r="22" spans="1:8" x14ac:dyDescent="0.25">
      <c r="A22" s="30" t="s">
        <v>29</v>
      </c>
      <c r="B22" s="36">
        <v>578400</v>
      </c>
      <c r="C22" s="36">
        <v>-578400</v>
      </c>
      <c r="D22" s="32">
        <v>0</v>
      </c>
      <c r="E22" s="32">
        <v>0</v>
      </c>
      <c r="F22" s="33">
        <v>0</v>
      </c>
      <c r="G22" s="32">
        <f t="shared" ref="G22:G29" si="4">B22+F22</f>
        <v>578400</v>
      </c>
      <c r="H22" s="37"/>
    </row>
    <row r="23" spans="1:8" x14ac:dyDescent="0.25">
      <c r="A23" s="30" t="s">
        <v>30</v>
      </c>
      <c r="B23" s="36">
        <v>5020000</v>
      </c>
      <c r="C23" s="36">
        <v>-5020000</v>
      </c>
      <c r="D23" s="32">
        <v>0</v>
      </c>
      <c r="E23" s="32">
        <v>0</v>
      </c>
      <c r="F23" s="33">
        <v>0</v>
      </c>
      <c r="G23" s="32">
        <f t="shared" si="4"/>
        <v>5020000</v>
      </c>
      <c r="H23" s="37"/>
    </row>
    <row r="24" spans="1:8" x14ac:dyDescent="0.25">
      <c r="A24" s="30" t="s">
        <v>31</v>
      </c>
      <c r="B24" s="36">
        <v>33302040.02</v>
      </c>
      <c r="C24" s="36">
        <v>-15036784.939999999</v>
      </c>
      <c r="D24" s="32">
        <v>18265255.080000006</v>
      </c>
      <c r="E24" s="32">
        <v>0</v>
      </c>
      <c r="F24" s="33">
        <v>0</v>
      </c>
      <c r="G24" s="32">
        <f t="shared" si="4"/>
        <v>33302040.02</v>
      </c>
      <c r="H24" s="37"/>
    </row>
    <row r="25" spans="1:8" x14ac:dyDescent="0.25">
      <c r="A25" s="30" t="s">
        <v>32</v>
      </c>
      <c r="B25" s="36">
        <v>1393284</v>
      </c>
      <c r="C25" s="36">
        <v>-1306587.28</v>
      </c>
      <c r="D25" s="32">
        <v>86696.72</v>
      </c>
      <c r="E25" s="32">
        <v>86696.72</v>
      </c>
      <c r="F25" s="33">
        <v>0</v>
      </c>
      <c r="G25" s="32">
        <f t="shared" si="4"/>
        <v>1393284</v>
      </c>
      <c r="H25" s="37"/>
    </row>
    <row r="26" spans="1:8" x14ac:dyDescent="0.25">
      <c r="A26" s="30" t="s">
        <v>33</v>
      </c>
      <c r="B26" s="36">
        <v>443000</v>
      </c>
      <c r="C26" s="36">
        <v>-443000</v>
      </c>
      <c r="D26" s="32">
        <v>0</v>
      </c>
      <c r="E26" s="32">
        <v>0</v>
      </c>
      <c r="F26" s="33">
        <v>0</v>
      </c>
      <c r="G26" s="32">
        <f t="shared" si="4"/>
        <v>443000</v>
      </c>
      <c r="H26" s="37"/>
    </row>
    <row r="27" spans="1:8" x14ac:dyDescent="0.25">
      <c r="A27" s="30" t="s">
        <v>34</v>
      </c>
      <c r="B27" s="36">
        <v>6670982</v>
      </c>
      <c r="C27" s="36">
        <v>-3291004.5</v>
      </c>
      <c r="D27" s="36">
        <v>3379977.5</v>
      </c>
      <c r="E27" s="36">
        <v>0</v>
      </c>
      <c r="F27" s="33">
        <v>0</v>
      </c>
      <c r="G27" s="32">
        <f t="shared" si="4"/>
        <v>6670982</v>
      </c>
      <c r="H27" s="37"/>
    </row>
    <row r="28" spans="1:8" x14ac:dyDescent="0.25">
      <c r="A28" s="30" t="s">
        <v>35</v>
      </c>
      <c r="B28" s="36">
        <v>0</v>
      </c>
      <c r="C28" s="36">
        <v>0</v>
      </c>
      <c r="D28" s="32">
        <v>0</v>
      </c>
      <c r="E28" s="32">
        <v>0</v>
      </c>
      <c r="F28" s="33">
        <v>0</v>
      </c>
      <c r="G28" s="32">
        <f t="shared" si="4"/>
        <v>0</v>
      </c>
    </row>
    <row r="29" spans="1:8" x14ac:dyDescent="0.25">
      <c r="A29" s="30" t="s">
        <v>36</v>
      </c>
      <c r="B29" s="36">
        <v>3588884</v>
      </c>
      <c r="C29" s="36">
        <v>-3588884</v>
      </c>
      <c r="D29" s="32">
        <v>0</v>
      </c>
      <c r="E29" s="32">
        <v>0</v>
      </c>
      <c r="F29" s="33">
        <v>0</v>
      </c>
      <c r="G29" s="32">
        <f t="shared" si="4"/>
        <v>3588884</v>
      </c>
    </row>
    <row r="30" spans="1:8" x14ac:dyDescent="0.25">
      <c r="A30" s="26" t="s">
        <v>37</v>
      </c>
      <c r="B30" s="27">
        <f t="shared" ref="B30:G30" si="5">SUM(B31:B39)</f>
        <v>354834211.97000003</v>
      </c>
      <c r="C30" s="27">
        <f t="shared" si="5"/>
        <v>-64665149.510000005</v>
      </c>
      <c r="D30" s="29">
        <f t="shared" si="5"/>
        <v>290169062.45999998</v>
      </c>
      <c r="E30" s="27">
        <f t="shared" si="5"/>
        <v>745325.14999999991</v>
      </c>
      <c r="F30" s="35">
        <f t="shared" si="5"/>
        <v>64519860.150000006</v>
      </c>
      <c r="G30" s="27">
        <f t="shared" si="5"/>
        <v>302096930.54000002</v>
      </c>
    </row>
    <row r="31" spans="1:8" x14ac:dyDescent="0.25">
      <c r="A31" s="30" t="s">
        <v>38</v>
      </c>
      <c r="B31" s="36">
        <v>11927868.080000002</v>
      </c>
      <c r="C31" s="36">
        <v>-11927868.080000002</v>
      </c>
      <c r="D31" s="32">
        <v>0</v>
      </c>
      <c r="E31" s="36">
        <v>0</v>
      </c>
      <c r="F31" s="33">
        <v>0</v>
      </c>
      <c r="G31" s="32">
        <f>B31+F31</f>
        <v>11927868.080000002</v>
      </c>
      <c r="H31" s="37"/>
    </row>
    <row r="32" spans="1:8" x14ac:dyDescent="0.25">
      <c r="A32" s="30" t="s">
        <v>39</v>
      </c>
      <c r="B32" s="36">
        <v>136495047.86000001</v>
      </c>
      <c r="C32" s="36">
        <v>52015122.5</v>
      </c>
      <c r="D32" s="32">
        <v>188510170.35999998</v>
      </c>
      <c r="E32" s="36">
        <v>0</v>
      </c>
      <c r="F32" s="33">
        <v>44718703</v>
      </c>
      <c r="G32" s="32">
        <f>B32+C32</f>
        <v>188510170.36000001</v>
      </c>
    </row>
    <row r="33" spans="1:7" x14ac:dyDescent="0.25">
      <c r="A33" s="30" t="s">
        <v>40</v>
      </c>
      <c r="B33" s="36">
        <v>60082725.700000003</v>
      </c>
      <c r="C33" s="36">
        <v>-54426865.560000002</v>
      </c>
      <c r="D33" s="32">
        <v>5655860.1399999997</v>
      </c>
      <c r="E33" s="36">
        <v>0</v>
      </c>
      <c r="F33" s="33">
        <v>331761.74</v>
      </c>
      <c r="G33" s="32">
        <f t="shared" ref="G33:G39" si="6">B33+C33</f>
        <v>5655860.1400000006</v>
      </c>
    </row>
    <row r="34" spans="1:7" x14ac:dyDescent="0.25">
      <c r="A34" s="30" t="s">
        <v>41</v>
      </c>
      <c r="B34" s="36">
        <v>25758222.199999999</v>
      </c>
      <c r="C34" s="36">
        <v>-20416095.23</v>
      </c>
      <c r="D34" s="32">
        <v>5342126.97</v>
      </c>
      <c r="E34" s="36">
        <v>0</v>
      </c>
      <c r="F34" s="33">
        <v>4703379.58</v>
      </c>
      <c r="G34" s="32">
        <f t="shared" si="6"/>
        <v>5342126.9699999988</v>
      </c>
    </row>
    <row r="35" spans="1:7" x14ac:dyDescent="0.25">
      <c r="A35" s="30" t="s">
        <v>42</v>
      </c>
      <c r="B35" s="36">
        <v>40961150.049999997</v>
      </c>
      <c r="C35" s="36">
        <v>-36325327.5</v>
      </c>
      <c r="D35" s="32">
        <v>4635822.5500000007</v>
      </c>
      <c r="E35" s="36">
        <v>584200</v>
      </c>
      <c r="F35" s="33">
        <v>305178.2</v>
      </c>
      <c r="G35" s="32">
        <f t="shared" si="6"/>
        <v>4635822.549999997</v>
      </c>
    </row>
    <row r="36" spans="1:7" x14ac:dyDescent="0.25">
      <c r="A36" s="30" t="s">
        <v>43</v>
      </c>
      <c r="B36" s="36">
        <v>0</v>
      </c>
      <c r="C36" s="36">
        <v>0</v>
      </c>
      <c r="D36" s="32">
        <v>0</v>
      </c>
      <c r="E36" s="36">
        <v>0</v>
      </c>
      <c r="F36" s="33">
        <v>0</v>
      </c>
      <c r="G36" s="32">
        <f t="shared" si="6"/>
        <v>0</v>
      </c>
    </row>
    <row r="37" spans="1:7" x14ac:dyDescent="0.25">
      <c r="A37" s="30" t="s">
        <v>44</v>
      </c>
      <c r="B37" s="36">
        <v>2803899.96</v>
      </c>
      <c r="C37" s="36">
        <v>-2110682.67</v>
      </c>
      <c r="D37" s="32">
        <v>693217.29</v>
      </c>
      <c r="E37" s="36">
        <v>31283.95</v>
      </c>
      <c r="F37" s="33">
        <v>101069.36000000002</v>
      </c>
      <c r="G37" s="32">
        <f t="shared" si="6"/>
        <v>693217.29</v>
      </c>
    </row>
    <row r="38" spans="1:7" x14ac:dyDescent="0.25">
      <c r="A38" s="30" t="s">
        <v>45</v>
      </c>
      <c r="B38" s="36">
        <v>15005298.119999997</v>
      </c>
      <c r="C38" s="36">
        <v>-6605120.9100000001</v>
      </c>
      <c r="D38" s="32">
        <v>8400177.2100000009</v>
      </c>
      <c r="E38" s="36">
        <v>129841.2</v>
      </c>
      <c r="F38" s="33">
        <v>330576.38</v>
      </c>
      <c r="G38" s="32">
        <f t="shared" si="6"/>
        <v>8400177.2099999972</v>
      </c>
    </row>
    <row r="39" spans="1:7" x14ac:dyDescent="0.25">
      <c r="A39" s="30" t="s">
        <v>46</v>
      </c>
      <c r="B39" s="36">
        <v>61800000</v>
      </c>
      <c r="C39" s="36">
        <v>15131687.939999998</v>
      </c>
      <c r="D39" s="32">
        <v>76931687.939999998</v>
      </c>
      <c r="E39" s="36">
        <v>0</v>
      </c>
      <c r="F39" s="33">
        <v>14029191.889999999</v>
      </c>
      <c r="G39" s="32">
        <f t="shared" si="6"/>
        <v>76931687.939999998</v>
      </c>
    </row>
    <row r="40" spans="1:7" x14ac:dyDescent="0.25">
      <c r="A40" s="26" t="s">
        <v>47</v>
      </c>
      <c r="B40" s="27">
        <f t="shared" ref="B40:G40" si="7">SUM(B41:B49)</f>
        <v>511472.04</v>
      </c>
      <c r="C40" s="27">
        <f t="shared" si="7"/>
        <v>0</v>
      </c>
      <c r="D40" s="27">
        <f t="shared" si="7"/>
        <v>511472.04</v>
      </c>
      <c r="E40" s="27">
        <f t="shared" si="7"/>
        <v>0</v>
      </c>
      <c r="F40" s="35">
        <f t="shared" si="7"/>
        <v>200983.86</v>
      </c>
      <c r="G40" s="27">
        <f t="shared" si="7"/>
        <v>200983.86</v>
      </c>
    </row>
    <row r="41" spans="1:7" x14ac:dyDescent="0.25">
      <c r="A41" s="30" t="s">
        <v>48</v>
      </c>
      <c r="B41" s="36">
        <v>0</v>
      </c>
      <c r="C41" s="36">
        <v>0</v>
      </c>
      <c r="D41" s="32">
        <v>0</v>
      </c>
      <c r="E41" s="36">
        <v>0</v>
      </c>
      <c r="F41" s="33">
        <v>0</v>
      </c>
      <c r="G41" s="32">
        <v>0</v>
      </c>
    </row>
    <row r="42" spans="1:7" x14ac:dyDescent="0.25">
      <c r="A42" s="30" t="s">
        <v>49</v>
      </c>
      <c r="B42" s="36">
        <v>0</v>
      </c>
      <c r="C42" s="36">
        <v>0</v>
      </c>
      <c r="D42" s="32">
        <v>0</v>
      </c>
      <c r="E42" s="36">
        <v>0</v>
      </c>
      <c r="F42" s="33">
        <v>0</v>
      </c>
      <c r="G42" s="32">
        <f>E42+F42</f>
        <v>0</v>
      </c>
    </row>
    <row r="43" spans="1:7" x14ac:dyDescent="0.25">
      <c r="A43" s="30" t="s">
        <v>50</v>
      </c>
      <c r="B43" s="36">
        <v>0</v>
      </c>
      <c r="C43" s="36">
        <v>0</v>
      </c>
      <c r="D43" s="32">
        <v>0</v>
      </c>
      <c r="E43" s="36">
        <v>0</v>
      </c>
      <c r="F43" s="33">
        <v>0</v>
      </c>
      <c r="G43" s="32">
        <f t="shared" ref="G43:G49" si="8">E43+F43</f>
        <v>0</v>
      </c>
    </row>
    <row r="44" spans="1:7" x14ac:dyDescent="0.25">
      <c r="A44" s="30" t="s">
        <v>51</v>
      </c>
      <c r="B44" s="36">
        <v>335000.03999999998</v>
      </c>
      <c r="C44" s="36">
        <v>0</v>
      </c>
      <c r="D44" s="32">
        <v>335000.03999999998</v>
      </c>
      <c r="E44" s="36">
        <v>0</v>
      </c>
      <c r="F44" s="33">
        <v>150000</v>
      </c>
      <c r="G44" s="32">
        <f t="shared" si="8"/>
        <v>150000</v>
      </c>
    </row>
    <row r="45" spans="1:7" x14ac:dyDescent="0.25">
      <c r="A45" s="30" t="s">
        <v>52</v>
      </c>
      <c r="B45" s="36">
        <v>176472</v>
      </c>
      <c r="C45" s="36">
        <v>0</v>
      </c>
      <c r="D45" s="32">
        <v>176472</v>
      </c>
      <c r="E45" s="32">
        <v>0</v>
      </c>
      <c r="F45" s="33">
        <v>50983.86</v>
      </c>
      <c r="G45" s="32">
        <f t="shared" si="8"/>
        <v>50983.86</v>
      </c>
    </row>
    <row r="46" spans="1:7" x14ac:dyDescent="0.25">
      <c r="A46" s="30" t="s">
        <v>53</v>
      </c>
      <c r="B46" s="36">
        <v>0</v>
      </c>
      <c r="C46" s="36">
        <v>0</v>
      </c>
      <c r="D46" s="32">
        <v>0</v>
      </c>
      <c r="E46" s="32">
        <v>0</v>
      </c>
      <c r="F46" s="33">
        <v>0</v>
      </c>
      <c r="G46" s="32">
        <f t="shared" si="8"/>
        <v>0</v>
      </c>
    </row>
    <row r="47" spans="1:7" x14ac:dyDescent="0.25">
      <c r="A47" s="30" t="s">
        <v>54</v>
      </c>
      <c r="B47" s="36">
        <v>0</v>
      </c>
      <c r="C47" s="36">
        <v>0</v>
      </c>
      <c r="D47" s="32">
        <v>0</v>
      </c>
      <c r="E47" s="36">
        <v>0</v>
      </c>
      <c r="F47" s="33">
        <v>0</v>
      </c>
      <c r="G47" s="32">
        <f t="shared" si="8"/>
        <v>0</v>
      </c>
    </row>
    <row r="48" spans="1:7" x14ac:dyDescent="0.25">
      <c r="A48" s="30" t="s">
        <v>55</v>
      </c>
      <c r="B48" s="36">
        <v>0</v>
      </c>
      <c r="C48" s="36">
        <v>0</v>
      </c>
      <c r="D48" s="32">
        <v>0</v>
      </c>
      <c r="E48" s="36">
        <v>0</v>
      </c>
      <c r="F48" s="33">
        <v>0</v>
      </c>
      <c r="G48" s="32">
        <f t="shared" si="8"/>
        <v>0</v>
      </c>
    </row>
    <row r="49" spans="1:8" x14ac:dyDescent="0.25">
      <c r="A49" s="30" t="s">
        <v>56</v>
      </c>
      <c r="B49" s="36">
        <v>0</v>
      </c>
      <c r="C49" s="36">
        <v>0</v>
      </c>
      <c r="D49" s="32">
        <v>0</v>
      </c>
      <c r="E49" s="36">
        <v>0</v>
      </c>
      <c r="F49" s="33">
        <v>0</v>
      </c>
      <c r="G49" s="32">
        <f t="shared" si="8"/>
        <v>0</v>
      </c>
    </row>
    <row r="50" spans="1:8" x14ac:dyDescent="0.25">
      <c r="A50" s="26" t="s">
        <v>57</v>
      </c>
      <c r="B50" s="27">
        <f t="shared" ref="B50:G50" si="9">SUM(B51:B59)</f>
        <v>8044000.1200000001</v>
      </c>
      <c r="C50" s="27">
        <f t="shared" si="9"/>
        <v>2702819.34</v>
      </c>
      <c r="D50" s="27">
        <f t="shared" si="9"/>
        <v>10746819.460000001</v>
      </c>
      <c r="E50" s="27">
        <f t="shared" si="9"/>
        <v>0</v>
      </c>
      <c r="F50" s="35">
        <f t="shared" si="9"/>
        <v>0</v>
      </c>
      <c r="G50" s="27">
        <f t="shared" si="9"/>
        <v>8044000.1200000001</v>
      </c>
    </row>
    <row r="51" spans="1:8" x14ac:dyDescent="0.25">
      <c r="A51" s="30" t="s">
        <v>58</v>
      </c>
      <c r="B51" s="36">
        <v>698000</v>
      </c>
      <c r="C51" s="32">
        <v>147000</v>
      </c>
      <c r="D51" s="32">
        <v>845000</v>
      </c>
      <c r="E51" s="32">
        <v>0</v>
      </c>
      <c r="F51" s="33">
        <v>0</v>
      </c>
      <c r="G51" s="32">
        <f>B51+E52</f>
        <v>698000</v>
      </c>
    </row>
    <row r="52" spans="1:8" x14ac:dyDescent="0.25">
      <c r="A52" s="30" t="s">
        <v>59</v>
      </c>
      <c r="B52" s="36">
        <v>672000</v>
      </c>
      <c r="C52" s="32">
        <v>2500</v>
      </c>
      <c r="D52" s="32">
        <v>674500</v>
      </c>
      <c r="E52" s="32">
        <v>0</v>
      </c>
      <c r="F52" s="33">
        <v>0</v>
      </c>
      <c r="G52" s="32">
        <f t="shared" ref="G52:G59" si="10">B52+E53</f>
        <v>672000</v>
      </c>
      <c r="H52" s="37"/>
    </row>
    <row r="53" spans="1:8" x14ac:dyDescent="0.25">
      <c r="A53" s="30" t="s">
        <v>60</v>
      </c>
      <c r="B53" s="36">
        <v>820000.04</v>
      </c>
      <c r="C53" s="32">
        <v>0</v>
      </c>
      <c r="D53" s="32">
        <v>820000.04</v>
      </c>
      <c r="E53" s="32">
        <v>0</v>
      </c>
      <c r="F53" s="33">
        <v>0</v>
      </c>
      <c r="G53" s="32">
        <f t="shared" si="10"/>
        <v>820000.04</v>
      </c>
    </row>
    <row r="54" spans="1:8" x14ac:dyDescent="0.25">
      <c r="A54" s="30" t="s">
        <v>61</v>
      </c>
      <c r="B54" s="36"/>
      <c r="C54" s="32"/>
      <c r="D54" s="32"/>
      <c r="E54" s="32"/>
      <c r="F54" s="33">
        <v>0</v>
      </c>
      <c r="G54" s="32">
        <f t="shared" si="10"/>
        <v>0</v>
      </c>
    </row>
    <row r="55" spans="1:8" x14ac:dyDescent="0.25">
      <c r="A55" s="30" t="s">
        <v>62</v>
      </c>
      <c r="B55" s="36"/>
      <c r="C55" s="32"/>
      <c r="D55" s="32"/>
      <c r="E55" s="32"/>
      <c r="F55" s="33">
        <v>0</v>
      </c>
      <c r="G55" s="32">
        <f t="shared" si="10"/>
        <v>0</v>
      </c>
    </row>
    <row r="56" spans="1:8" x14ac:dyDescent="0.25">
      <c r="A56" s="30" t="s">
        <v>63</v>
      </c>
      <c r="B56" s="36">
        <v>4954000.08</v>
      </c>
      <c r="C56" s="32">
        <v>-155000</v>
      </c>
      <c r="D56" s="32">
        <v>4799000.08</v>
      </c>
      <c r="E56" s="32">
        <v>0</v>
      </c>
      <c r="F56" s="33">
        <v>0</v>
      </c>
      <c r="G56" s="32">
        <f t="shared" si="10"/>
        <v>4954000.08</v>
      </c>
    </row>
    <row r="57" spans="1:8" x14ac:dyDescent="0.25">
      <c r="A57" s="30" t="s">
        <v>64</v>
      </c>
      <c r="B57" s="36">
        <v>400000</v>
      </c>
      <c r="C57" s="32">
        <v>0</v>
      </c>
      <c r="D57" s="32">
        <v>400000</v>
      </c>
      <c r="E57" s="32">
        <v>0</v>
      </c>
      <c r="F57" s="33">
        <v>0</v>
      </c>
      <c r="G57" s="32">
        <f t="shared" si="10"/>
        <v>400000</v>
      </c>
    </row>
    <row r="58" spans="1:8" x14ac:dyDescent="0.25">
      <c r="A58" s="30" t="s">
        <v>65</v>
      </c>
      <c r="B58" s="36">
        <v>0</v>
      </c>
      <c r="C58" s="32">
        <v>2650000</v>
      </c>
      <c r="D58" s="32">
        <v>2650000</v>
      </c>
      <c r="E58" s="32">
        <v>0</v>
      </c>
      <c r="F58" s="33">
        <v>0</v>
      </c>
      <c r="G58" s="32">
        <f t="shared" si="10"/>
        <v>0</v>
      </c>
    </row>
    <row r="59" spans="1:8" x14ac:dyDescent="0.25">
      <c r="A59" s="30" t="s">
        <v>66</v>
      </c>
      <c r="B59" s="36">
        <v>500000</v>
      </c>
      <c r="C59" s="32">
        <v>58319.34</v>
      </c>
      <c r="D59" s="32">
        <v>558319.34</v>
      </c>
      <c r="E59" s="32">
        <v>0</v>
      </c>
      <c r="F59" s="33">
        <v>0</v>
      </c>
      <c r="G59" s="32">
        <f t="shared" si="10"/>
        <v>500000</v>
      </c>
    </row>
    <row r="60" spans="1:8" x14ac:dyDescent="0.25">
      <c r="A60" s="26" t="s">
        <v>67</v>
      </c>
      <c r="B60" s="27">
        <f t="shared" ref="B60:G60" si="11">SUM(B61:B63)</f>
        <v>10000000</v>
      </c>
      <c r="C60" s="27">
        <f t="shared" si="11"/>
        <v>-10000000</v>
      </c>
      <c r="D60" s="27">
        <f t="shared" si="11"/>
        <v>0</v>
      </c>
      <c r="E60" s="27">
        <f t="shared" si="11"/>
        <v>0</v>
      </c>
      <c r="F60" s="35">
        <f t="shared" si="11"/>
        <v>0</v>
      </c>
      <c r="G60" s="27">
        <f t="shared" si="11"/>
        <v>10000000</v>
      </c>
    </row>
    <row r="61" spans="1:8" x14ac:dyDescent="0.25">
      <c r="A61" s="30" t="s">
        <v>68</v>
      </c>
      <c r="B61" s="36">
        <v>10000000</v>
      </c>
      <c r="C61" s="32">
        <v>-10000000</v>
      </c>
      <c r="D61" s="32">
        <v>0</v>
      </c>
      <c r="E61" s="32">
        <v>0</v>
      </c>
      <c r="F61" s="33">
        <v>0</v>
      </c>
      <c r="G61" s="32">
        <f>B61+F61</f>
        <v>10000000</v>
      </c>
    </row>
    <row r="62" spans="1:8" x14ac:dyDescent="0.25">
      <c r="A62" s="30" t="s">
        <v>69</v>
      </c>
      <c r="B62" s="36">
        <v>0</v>
      </c>
      <c r="C62" s="32">
        <v>0</v>
      </c>
      <c r="D62" s="32">
        <v>0</v>
      </c>
      <c r="E62" s="32">
        <v>0</v>
      </c>
      <c r="F62" s="33">
        <v>0</v>
      </c>
      <c r="G62" s="32">
        <f t="shared" ref="G62:G63" si="12">B62+F62</f>
        <v>0</v>
      </c>
    </row>
    <row r="63" spans="1:8" x14ac:dyDescent="0.25">
      <c r="A63" s="30" t="s">
        <v>70</v>
      </c>
      <c r="B63" s="36">
        <v>0</v>
      </c>
      <c r="C63" s="32">
        <v>0</v>
      </c>
      <c r="D63" s="32">
        <v>0</v>
      </c>
      <c r="E63" s="32">
        <v>0</v>
      </c>
      <c r="F63" s="33">
        <v>0</v>
      </c>
      <c r="G63" s="32">
        <f t="shared" si="12"/>
        <v>0</v>
      </c>
    </row>
    <row r="64" spans="1:8" x14ac:dyDescent="0.25">
      <c r="A64" s="26" t="s">
        <v>71</v>
      </c>
      <c r="B64" s="27">
        <f t="shared" ref="B64:G64" si="13">SUM(B65:B71)</f>
        <v>5000000</v>
      </c>
      <c r="C64" s="27">
        <f t="shared" si="13"/>
        <v>0</v>
      </c>
      <c r="D64" s="27">
        <f t="shared" si="13"/>
        <v>5000000</v>
      </c>
      <c r="E64" s="27">
        <f t="shared" si="13"/>
        <v>0</v>
      </c>
      <c r="F64" s="35">
        <f>SUM(F65:F71)</f>
        <v>0</v>
      </c>
      <c r="G64" s="27">
        <f t="shared" si="13"/>
        <v>5000000</v>
      </c>
    </row>
    <row r="65" spans="1:8" x14ac:dyDescent="0.25">
      <c r="A65" s="30" t="s">
        <v>72</v>
      </c>
      <c r="B65" s="36">
        <v>0</v>
      </c>
      <c r="C65" s="36">
        <v>0</v>
      </c>
      <c r="D65" s="32">
        <v>0</v>
      </c>
      <c r="E65" s="32">
        <v>0</v>
      </c>
      <c r="F65" s="33">
        <v>0</v>
      </c>
      <c r="G65" s="32">
        <f t="shared" ref="G65:G70" si="14">E65+F65</f>
        <v>0</v>
      </c>
    </row>
    <row r="66" spans="1:8" x14ac:dyDescent="0.25">
      <c r="A66" s="30" t="s">
        <v>73</v>
      </c>
      <c r="B66" s="36">
        <v>0</v>
      </c>
      <c r="C66" s="36">
        <v>0</v>
      </c>
      <c r="D66" s="32">
        <f t="shared" ref="D66:D70" si="15">B66+C66</f>
        <v>0</v>
      </c>
      <c r="E66" s="32">
        <v>0</v>
      </c>
      <c r="F66" s="33">
        <v>0</v>
      </c>
      <c r="G66" s="32">
        <f t="shared" si="14"/>
        <v>0</v>
      </c>
    </row>
    <row r="67" spans="1:8" x14ac:dyDescent="0.25">
      <c r="A67" s="30" t="s">
        <v>74</v>
      </c>
      <c r="B67" s="36">
        <v>0</v>
      </c>
      <c r="C67" s="36">
        <v>0</v>
      </c>
      <c r="D67" s="32">
        <f t="shared" si="15"/>
        <v>0</v>
      </c>
      <c r="E67" s="32">
        <v>0</v>
      </c>
      <c r="F67" s="33">
        <v>0</v>
      </c>
      <c r="G67" s="32">
        <f t="shared" si="14"/>
        <v>0</v>
      </c>
    </row>
    <row r="68" spans="1:8" x14ac:dyDescent="0.25">
      <c r="A68" s="30" t="s">
        <v>75</v>
      </c>
      <c r="B68" s="36">
        <v>0</v>
      </c>
      <c r="C68" s="36">
        <v>0</v>
      </c>
      <c r="D68" s="32">
        <f t="shared" si="15"/>
        <v>0</v>
      </c>
      <c r="E68" s="32">
        <v>0</v>
      </c>
      <c r="F68" s="33">
        <v>0</v>
      </c>
      <c r="G68" s="32">
        <f t="shared" si="14"/>
        <v>0</v>
      </c>
    </row>
    <row r="69" spans="1:8" x14ac:dyDescent="0.25">
      <c r="A69" s="30" t="s">
        <v>76</v>
      </c>
      <c r="B69" s="36">
        <v>0</v>
      </c>
      <c r="C69" s="36">
        <v>0</v>
      </c>
      <c r="D69" s="32">
        <f t="shared" si="15"/>
        <v>0</v>
      </c>
      <c r="E69" s="32">
        <v>0</v>
      </c>
      <c r="F69" s="33">
        <v>0</v>
      </c>
      <c r="G69" s="32">
        <f t="shared" si="14"/>
        <v>0</v>
      </c>
    </row>
    <row r="70" spans="1:8" x14ac:dyDescent="0.25">
      <c r="A70" s="30" t="s">
        <v>77</v>
      </c>
      <c r="B70" s="36">
        <v>0</v>
      </c>
      <c r="C70" s="36">
        <v>0</v>
      </c>
      <c r="D70" s="32">
        <f t="shared" si="15"/>
        <v>0</v>
      </c>
      <c r="E70" s="32">
        <v>0</v>
      </c>
      <c r="F70" s="33">
        <v>0</v>
      </c>
      <c r="G70" s="32">
        <f t="shared" si="14"/>
        <v>0</v>
      </c>
    </row>
    <row r="71" spans="1:8" x14ac:dyDescent="0.25">
      <c r="A71" s="30" t="s">
        <v>78</v>
      </c>
      <c r="B71" s="36">
        <v>5000000</v>
      </c>
      <c r="C71" s="36">
        <v>0</v>
      </c>
      <c r="D71" s="32">
        <v>5000000</v>
      </c>
      <c r="E71" s="32">
        <v>0</v>
      </c>
      <c r="F71" s="33">
        <v>0</v>
      </c>
      <c r="G71" s="32">
        <f>B71+F71</f>
        <v>5000000</v>
      </c>
      <c r="H71" s="37"/>
    </row>
    <row r="72" spans="1:8" x14ac:dyDescent="0.25">
      <c r="A72" s="26" t="s">
        <v>79</v>
      </c>
      <c r="B72" s="27">
        <f t="shared" ref="B72:G72" si="16">SUM(B73:B75)</f>
        <v>0</v>
      </c>
      <c r="C72" s="27">
        <f t="shared" si="16"/>
        <v>0</v>
      </c>
      <c r="D72" s="27">
        <f t="shared" si="16"/>
        <v>0</v>
      </c>
      <c r="E72" s="27">
        <f t="shared" si="16"/>
        <v>0</v>
      </c>
      <c r="F72" s="35">
        <f t="shared" si="16"/>
        <v>0</v>
      </c>
      <c r="G72" s="27">
        <f t="shared" si="16"/>
        <v>0</v>
      </c>
    </row>
    <row r="73" spans="1:8" x14ac:dyDescent="0.25">
      <c r="A73" s="30" t="s">
        <v>80</v>
      </c>
      <c r="B73" s="36">
        <v>0</v>
      </c>
      <c r="C73" s="36">
        <v>0</v>
      </c>
      <c r="D73" s="36">
        <v>0</v>
      </c>
      <c r="E73" s="36">
        <v>0</v>
      </c>
      <c r="F73" s="33">
        <v>0</v>
      </c>
      <c r="G73" s="36">
        <v>0</v>
      </c>
    </row>
    <row r="74" spans="1:8" x14ac:dyDescent="0.25">
      <c r="A74" s="30" t="s">
        <v>81</v>
      </c>
      <c r="B74" s="36">
        <v>0</v>
      </c>
      <c r="C74" s="36">
        <v>0</v>
      </c>
      <c r="D74" s="36">
        <v>0</v>
      </c>
      <c r="E74" s="36">
        <v>0</v>
      </c>
      <c r="F74" s="33">
        <v>0</v>
      </c>
      <c r="G74" s="36">
        <v>0</v>
      </c>
    </row>
    <row r="75" spans="1:8" x14ac:dyDescent="0.25">
      <c r="A75" s="30" t="s">
        <v>82</v>
      </c>
      <c r="B75" s="36">
        <v>0</v>
      </c>
      <c r="C75" s="36">
        <v>0</v>
      </c>
      <c r="D75" s="36">
        <v>0</v>
      </c>
      <c r="E75" s="36">
        <v>0</v>
      </c>
      <c r="F75" s="33">
        <v>0</v>
      </c>
      <c r="G75" s="36">
        <v>0</v>
      </c>
    </row>
    <row r="76" spans="1:8" x14ac:dyDescent="0.25">
      <c r="A76" s="26" t="s">
        <v>83</v>
      </c>
      <c r="B76" s="27">
        <f>SUM(B77:B83)</f>
        <v>0</v>
      </c>
      <c r="C76" s="27">
        <f>SUM(C77:C83)</f>
        <v>0</v>
      </c>
      <c r="D76" s="27">
        <f>SUM(D77:D83)</f>
        <v>0</v>
      </c>
      <c r="E76" s="27">
        <f>SUM(E77:E83)</f>
        <v>0</v>
      </c>
      <c r="F76" s="35">
        <f>SUM(F77:F84)</f>
        <v>0</v>
      </c>
      <c r="G76" s="27">
        <f>SUM(G77:G83)</f>
        <v>0</v>
      </c>
    </row>
    <row r="77" spans="1:8" x14ac:dyDescent="0.25">
      <c r="A77" s="30" t="s">
        <v>84</v>
      </c>
      <c r="B77" s="36">
        <v>0</v>
      </c>
      <c r="C77" s="36">
        <v>0</v>
      </c>
      <c r="D77" s="36">
        <v>0</v>
      </c>
      <c r="E77" s="36">
        <v>0</v>
      </c>
      <c r="F77" s="33">
        <v>0</v>
      </c>
      <c r="G77" s="36">
        <f>B77+F77</f>
        <v>0</v>
      </c>
    </row>
    <row r="78" spans="1:8" x14ac:dyDescent="0.25">
      <c r="A78" s="30" t="s">
        <v>85</v>
      </c>
      <c r="B78" s="36">
        <v>0</v>
      </c>
      <c r="C78" s="36">
        <v>0</v>
      </c>
      <c r="D78" s="36">
        <v>0</v>
      </c>
      <c r="E78" s="36">
        <v>0</v>
      </c>
      <c r="F78" s="33">
        <v>0</v>
      </c>
      <c r="G78" s="36">
        <f t="shared" ref="G78:G84" si="17">B78+F78</f>
        <v>0</v>
      </c>
    </row>
    <row r="79" spans="1:8" x14ac:dyDescent="0.25">
      <c r="A79" s="30" t="s">
        <v>86</v>
      </c>
      <c r="B79" s="36">
        <v>0</v>
      </c>
      <c r="C79" s="36">
        <v>0</v>
      </c>
      <c r="D79" s="36">
        <v>0</v>
      </c>
      <c r="E79" s="36">
        <v>0</v>
      </c>
      <c r="F79" s="33">
        <v>0</v>
      </c>
      <c r="G79" s="36">
        <f>B79+F79</f>
        <v>0</v>
      </c>
      <c r="H79" s="37"/>
    </row>
    <row r="80" spans="1:8" x14ac:dyDescent="0.25">
      <c r="A80" s="30" t="s">
        <v>87</v>
      </c>
      <c r="B80" s="36">
        <v>0</v>
      </c>
      <c r="C80" s="36">
        <v>0</v>
      </c>
      <c r="D80" s="36">
        <v>0</v>
      </c>
      <c r="E80" s="36">
        <v>0</v>
      </c>
      <c r="F80" s="33">
        <v>0</v>
      </c>
      <c r="G80" s="36">
        <f t="shared" si="17"/>
        <v>0</v>
      </c>
    </row>
    <row r="81" spans="1:7" x14ac:dyDescent="0.25">
      <c r="A81" s="30" t="s">
        <v>88</v>
      </c>
      <c r="B81" s="36">
        <v>0</v>
      </c>
      <c r="C81" s="36">
        <v>0</v>
      </c>
      <c r="D81" s="36">
        <v>0</v>
      </c>
      <c r="E81" s="36"/>
      <c r="F81" s="33">
        <v>0</v>
      </c>
      <c r="G81" s="36">
        <f t="shared" si="17"/>
        <v>0</v>
      </c>
    </row>
    <row r="82" spans="1:7" x14ac:dyDescent="0.25">
      <c r="A82" s="30" t="s">
        <v>89</v>
      </c>
      <c r="B82" s="36">
        <v>0</v>
      </c>
      <c r="C82" s="36">
        <v>0</v>
      </c>
      <c r="D82" s="36">
        <v>0</v>
      </c>
      <c r="E82" s="36">
        <v>0</v>
      </c>
      <c r="F82" s="33">
        <v>0</v>
      </c>
      <c r="G82" s="36">
        <f t="shared" si="17"/>
        <v>0</v>
      </c>
    </row>
    <row r="83" spans="1:7" x14ac:dyDescent="0.25">
      <c r="A83" s="30" t="s">
        <v>90</v>
      </c>
      <c r="B83" s="36">
        <v>0</v>
      </c>
      <c r="C83" s="36">
        <v>0</v>
      </c>
      <c r="D83" s="36">
        <v>0</v>
      </c>
      <c r="E83" s="36">
        <v>0</v>
      </c>
      <c r="F83" s="33">
        <v>0</v>
      </c>
      <c r="G83" s="36">
        <f t="shared" si="17"/>
        <v>0</v>
      </c>
    </row>
    <row r="84" spans="1:7" x14ac:dyDescent="0.25">
      <c r="A84" s="38"/>
      <c r="B84" s="39">
        <v>0</v>
      </c>
      <c r="C84" s="40">
        <v>0</v>
      </c>
      <c r="D84" s="40">
        <v>0</v>
      </c>
      <c r="E84" s="40">
        <v>0</v>
      </c>
      <c r="F84" s="33">
        <v>0</v>
      </c>
      <c r="G84" s="36">
        <f t="shared" si="17"/>
        <v>0</v>
      </c>
    </row>
    <row r="85" spans="1:7" x14ac:dyDescent="0.25">
      <c r="A85" s="41" t="s">
        <v>91</v>
      </c>
      <c r="B85" s="42">
        <f t="shared" ref="B85:G85" si="18">B86+B94+B104+B114+B124+B134+B138+B146+B150</f>
        <v>4927148272.5300007</v>
      </c>
      <c r="C85" s="42">
        <f t="shared" si="18"/>
        <v>-437845341.02000016</v>
      </c>
      <c r="D85" s="42">
        <f t="shared" si="18"/>
        <v>4489302931.5099993</v>
      </c>
      <c r="E85" s="43">
        <f t="shared" si="18"/>
        <v>166331423.63999999</v>
      </c>
      <c r="F85" s="44">
        <f>F86+F94+F104+F114+F124+F134+F138+F146+F150</f>
        <v>959623980.89999998</v>
      </c>
      <c r="G85" s="45">
        <f t="shared" si="18"/>
        <v>2919528901.9899998</v>
      </c>
    </row>
    <row r="86" spans="1:7" x14ac:dyDescent="0.25">
      <c r="A86" s="26" t="s">
        <v>19</v>
      </c>
      <c r="B86" s="27">
        <f t="shared" ref="B86:G86" si="19">SUM(B87:B93)</f>
        <v>1231292045.8800001</v>
      </c>
      <c r="C86" s="27">
        <f t="shared" si="19"/>
        <v>-1087797902.79</v>
      </c>
      <c r="D86" s="27">
        <f t="shared" si="19"/>
        <v>143494143.09</v>
      </c>
      <c r="E86" s="27">
        <f t="shared" si="19"/>
        <v>0</v>
      </c>
      <c r="F86" s="46">
        <f t="shared" si="19"/>
        <v>38527.449999999997</v>
      </c>
      <c r="G86" s="29">
        <f t="shared" si="19"/>
        <v>38527.449999999997</v>
      </c>
    </row>
    <row r="87" spans="1:7" x14ac:dyDescent="0.25">
      <c r="A87" s="30" t="s">
        <v>20</v>
      </c>
      <c r="B87" s="36">
        <v>144888633.36000001</v>
      </c>
      <c r="C87" s="36">
        <v>-19888633.32</v>
      </c>
      <c r="D87" s="36">
        <v>125000000.04000001</v>
      </c>
      <c r="E87" s="36">
        <v>0</v>
      </c>
      <c r="F87" s="36">
        <v>0</v>
      </c>
      <c r="G87" s="32">
        <f t="shared" ref="G87:G93" si="20">E87+F87</f>
        <v>0</v>
      </c>
    </row>
    <row r="88" spans="1:7" x14ac:dyDescent="0.25">
      <c r="A88" s="30" t="s">
        <v>21</v>
      </c>
      <c r="B88" s="36">
        <v>0</v>
      </c>
      <c r="C88" s="36">
        <v>0</v>
      </c>
      <c r="D88" s="36">
        <v>0</v>
      </c>
      <c r="E88" s="36">
        <v>0</v>
      </c>
      <c r="F88" s="36">
        <v>0</v>
      </c>
      <c r="G88" s="32">
        <f t="shared" si="20"/>
        <v>0</v>
      </c>
    </row>
    <row r="89" spans="1:7" x14ac:dyDescent="0.25">
      <c r="A89" s="30" t="s">
        <v>22</v>
      </c>
      <c r="B89" s="36">
        <v>0</v>
      </c>
      <c r="C89" s="36">
        <v>0</v>
      </c>
      <c r="D89" s="36">
        <v>0</v>
      </c>
      <c r="E89" s="36">
        <v>0</v>
      </c>
      <c r="F89" s="36">
        <v>0</v>
      </c>
      <c r="G89" s="32">
        <f t="shared" si="20"/>
        <v>0</v>
      </c>
    </row>
    <row r="90" spans="1:7" x14ac:dyDescent="0.25">
      <c r="A90" s="30" t="s">
        <v>23</v>
      </c>
      <c r="B90" s="36">
        <v>589495945.55999994</v>
      </c>
      <c r="C90" s="36">
        <v>-589495945.55999994</v>
      </c>
      <c r="D90" s="36">
        <v>0</v>
      </c>
      <c r="E90" s="36">
        <v>0</v>
      </c>
      <c r="F90" s="36">
        <v>0</v>
      </c>
      <c r="G90" s="32">
        <f t="shared" si="20"/>
        <v>0</v>
      </c>
    </row>
    <row r="91" spans="1:7" x14ac:dyDescent="0.25">
      <c r="A91" s="30" t="s">
        <v>24</v>
      </c>
      <c r="B91" s="36">
        <v>486907467</v>
      </c>
      <c r="C91" s="36">
        <v>-468413323.94999999</v>
      </c>
      <c r="D91" s="36">
        <v>18494143.050000001</v>
      </c>
      <c r="E91" s="36">
        <v>0</v>
      </c>
      <c r="F91" s="36">
        <v>38527.449999999997</v>
      </c>
      <c r="G91" s="32">
        <f t="shared" si="20"/>
        <v>38527.449999999997</v>
      </c>
    </row>
    <row r="92" spans="1:7" x14ac:dyDescent="0.25">
      <c r="A92" s="30" t="s">
        <v>25</v>
      </c>
      <c r="B92" s="36">
        <v>0</v>
      </c>
      <c r="C92" s="36">
        <v>0</v>
      </c>
      <c r="D92" s="36">
        <v>0</v>
      </c>
      <c r="E92" s="36">
        <v>0</v>
      </c>
      <c r="F92" s="36">
        <v>0</v>
      </c>
      <c r="G92" s="32">
        <f t="shared" si="20"/>
        <v>0</v>
      </c>
    </row>
    <row r="93" spans="1:7" x14ac:dyDescent="0.25">
      <c r="A93" s="30" t="s">
        <v>26</v>
      </c>
      <c r="B93" s="36">
        <v>9999999.9600000009</v>
      </c>
      <c r="C93" s="36">
        <v>-9999999.9600000009</v>
      </c>
      <c r="D93" s="32">
        <v>0</v>
      </c>
      <c r="E93" s="36">
        <v>0</v>
      </c>
      <c r="F93" s="33">
        <v>0</v>
      </c>
      <c r="G93" s="32">
        <f t="shared" si="20"/>
        <v>0</v>
      </c>
    </row>
    <row r="94" spans="1:7" x14ac:dyDescent="0.25">
      <c r="A94" s="47" t="s">
        <v>27</v>
      </c>
      <c r="B94" s="48">
        <f t="shared" ref="B94:G94" si="21">SUM(B95:B103)</f>
        <v>178051835.21000004</v>
      </c>
      <c r="C94" s="48">
        <f t="shared" si="21"/>
        <v>74807720.879999995</v>
      </c>
      <c r="D94" s="48">
        <f t="shared" si="21"/>
        <v>252859556.09</v>
      </c>
      <c r="E94" s="48">
        <f t="shared" si="21"/>
        <v>1309393.1399999999</v>
      </c>
      <c r="F94" s="49">
        <f t="shared" si="21"/>
        <v>24051304.949999999</v>
      </c>
      <c r="G94" s="48">
        <f t="shared" si="21"/>
        <v>113211086.48000003</v>
      </c>
    </row>
    <row r="95" spans="1:7" x14ac:dyDescent="0.25">
      <c r="A95" s="30" t="s">
        <v>28</v>
      </c>
      <c r="B95" s="36">
        <v>27330577.87000002</v>
      </c>
      <c r="C95" s="36">
        <v>6060790.5099999988</v>
      </c>
      <c r="D95" s="32">
        <v>33391368.380000018</v>
      </c>
      <c r="E95" s="36">
        <v>18454.129999999997</v>
      </c>
      <c r="F95" s="33">
        <v>96662.62000000001</v>
      </c>
      <c r="G95" s="32">
        <f>B95+F95</f>
        <v>27427240.490000021</v>
      </c>
    </row>
    <row r="96" spans="1:7" x14ac:dyDescent="0.25">
      <c r="A96" s="30" t="s">
        <v>29</v>
      </c>
      <c r="B96" s="36">
        <v>12760023.280000001</v>
      </c>
      <c r="C96" s="36">
        <v>4412400</v>
      </c>
      <c r="D96" s="32">
        <v>17172423.280000001</v>
      </c>
      <c r="E96" s="36">
        <v>61178.13</v>
      </c>
      <c r="F96" s="33">
        <v>68864.530000000013</v>
      </c>
      <c r="G96" s="32">
        <f>B96+F96</f>
        <v>12828887.810000001</v>
      </c>
    </row>
    <row r="97" spans="1:8" x14ac:dyDescent="0.25">
      <c r="A97" s="30" t="s">
        <v>30</v>
      </c>
      <c r="B97" s="36">
        <v>236230.84</v>
      </c>
      <c r="C97" s="36">
        <v>4922560</v>
      </c>
      <c r="D97" s="32">
        <v>5158790.84</v>
      </c>
      <c r="E97" s="36">
        <v>0</v>
      </c>
      <c r="F97" s="33">
        <v>0</v>
      </c>
      <c r="G97" s="32">
        <f>E97+F97</f>
        <v>0</v>
      </c>
    </row>
    <row r="98" spans="1:8" x14ac:dyDescent="0.25">
      <c r="A98" s="30" t="s">
        <v>31</v>
      </c>
      <c r="B98" s="36">
        <v>13343226.539999999</v>
      </c>
      <c r="C98" s="36">
        <v>15109028.939999998</v>
      </c>
      <c r="D98" s="32">
        <v>28452255.479999993</v>
      </c>
      <c r="E98" s="36">
        <v>2248.13</v>
      </c>
      <c r="F98" s="33">
        <v>60574.389999999992</v>
      </c>
      <c r="G98" s="32">
        <f>E98+F98</f>
        <v>62822.51999999999</v>
      </c>
    </row>
    <row r="99" spans="1:8" x14ac:dyDescent="0.25">
      <c r="A99" s="30" t="s">
        <v>32</v>
      </c>
      <c r="B99" s="36">
        <v>6021720.1600000001</v>
      </c>
      <c r="C99" s="36">
        <v>3728876.28</v>
      </c>
      <c r="D99" s="32">
        <v>9750596.4400000013</v>
      </c>
      <c r="E99" s="36">
        <v>89786.55</v>
      </c>
      <c r="F99" s="33">
        <v>61228.480000000003</v>
      </c>
      <c r="G99" s="32">
        <f>E99+F99</f>
        <v>151015.03</v>
      </c>
    </row>
    <row r="100" spans="1:8" x14ac:dyDescent="0.25">
      <c r="A100" s="30" t="s">
        <v>33</v>
      </c>
      <c r="B100" s="36">
        <v>70520000</v>
      </c>
      <c r="C100" s="36">
        <v>518000</v>
      </c>
      <c r="D100" s="32">
        <v>71038000</v>
      </c>
      <c r="E100" s="36">
        <v>1137089.18</v>
      </c>
      <c r="F100" s="33">
        <v>23702472.170000002</v>
      </c>
      <c r="G100" s="32">
        <f>E100+F100</f>
        <v>24839561.350000001</v>
      </c>
    </row>
    <row r="101" spans="1:8" x14ac:dyDescent="0.25">
      <c r="A101" s="30" t="s">
        <v>34</v>
      </c>
      <c r="B101" s="36">
        <v>18590834.84</v>
      </c>
      <c r="C101" s="36">
        <v>34904087.299999997</v>
      </c>
      <c r="D101" s="32">
        <v>53494922.139999993</v>
      </c>
      <c r="E101" s="36">
        <v>453</v>
      </c>
      <c r="F101" s="33">
        <v>9109.52</v>
      </c>
      <c r="G101" s="32">
        <f>B101+F101</f>
        <v>18599944.359999999</v>
      </c>
    </row>
    <row r="102" spans="1:8" x14ac:dyDescent="0.25">
      <c r="A102" s="30" t="s">
        <v>35</v>
      </c>
      <c r="B102" s="36">
        <v>0</v>
      </c>
      <c r="C102" s="36">
        <v>3415436</v>
      </c>
      <c r="D102" s="32">
        <v>3415436</v>
      </c>
      <c r="E102" s="36">
        <v>0</v>
      </c>
      <c r="F102" s="33">
        <v>0</v>
      </c>
      <c r="G102" s="32">
        <f>B102+F102</f>
        <v>0</v>
      </c>
    </row>
    <row r="103" spans="1:8" x14ac:dyDescent="0.25">
      <c r="A103" s="30" t="s">
        <v>36</v>
      </c>
      <c r="B103" s="36">
        <v>29249221.68</v>
      </c>
      <c r="C103" s="36">
        <v>1736541.85</v>
      </c>
      <c r="D103" s="32">
        <v>30985763.529999997</v>
      </c>
      <c r="E103" s="36">
        <v>184.02</v>
      </c>
      <c r="F103" s="33">
        <v>52393.240000000005</v>
      </c>
      <c r="G103" s="32">
        <f>B103+F103</f>
        <v>29301614.919999998</v>
      </c>
    </row>
    <row r="104" spans="1:8" x14ac:dyDescent="0.25">
      <c r="A104" s="47" t="s">
        <v>37</v>
      </c>
      <c r="B104" s="48">
        <f t="shared" ref="B104:F104" si="22">SUM(B105:B113)</f>
        <v>1223217450.76</v>
      </c>
      <c r="C104" s="48">
        <f t="shared" si="22"/>
        <v>131212495.26999998</v>
      </c>
      <c r="D104" s="48">
        <f t="shared" si="22"/>
        <v>1354429946.03</v>
      </c>
      <c r="E104" s="48">
        <f t="shared" si="22"/>
        <v>5973531.0700000003</v>
      </c>
      <c r="F104" s="49">
        <f t="shared" si="22"/>
        <v>146665556.13</v>
      </c>
      <c r="G104" s="48">
        <f>SUM(G105:G113)</f>
        <v>1073068006.8899999</v>
      </c>
      <c r="H104" s="36"/>
    </row>
    <row r="105" spans="1:8" x14ac:dyDescent="0.25">
      <c r="A105" s="30" t="s">
        <v>38</v>
      </c>
      <c r="B105" s="36">
        <v>198365439</v>
      </c>
      <c r="C105" s="36">
        <v>7279150.8300000001</v>
      </c>
      <c r="D105" s="32">
        <v>205644589.83000001</v>
      </c>
      <c r="E105" s="36">
        <v>59677.600000000006</v>
      </c>
      <c r="F105" s="33">
        <v>26196952.950000003</v>
      </c>
      <c r="G105" s="32">
        <f t="shared" ref="G105:G112" si="23">B105+F105</f>
        <v>224562391.94999999</v>
      </c>
      <c r="H105" s="36"/>
    </row>
    <row r="106" spans="1:8" x14ac:dyDescent="0.25">
      <c r="A106" s="30" t="s">
        <v>39</v>
      </c>
      <c r="B106" s="36">
        <v>74115427.299999997</v>
      </c>
      <c r="C106" s="36">
        <v>-6813122.5000000019</v>
      </c>
      <c r="D106" s="32">
        <v>67302304.799999997</v>
      </c>
      <c r="E106" s="36">
        <v>1070559.72</v>
      </c>
      <c r="F106" s="33">
        <v>12506786.789999999</v>
      </c>
      <c r="G106" s="32">
        <f t="shared" si="23"/>
        <v>86622214.090000004</v>
      </c>
      <c r="H106" s="36"/>
    </row>
    <row r="107" spans="1:8" x14ac:dyDescent="0.25">
      <c r="A107" s="30" t="s">
        <v>40</v>
      </c>
      <c r="B107" s="36">
        <v>58531508</v>
      </c>
      <c r="C107" s="36">
        <v>73028947.350000009</v>
      </c>
      <c r="D107" s="32">
        <v>131560455.35000001</v>
      </c>
      <c r="E107" s="36">
        <v>1072104.6600000001</v>
      </c>
      <c r="F107" s="33">
        <v>3579395.95</v>
      </c>
      <c r="G107" s="32">
        <f t="shared" si="23"/>
        <v>62110903.950000003</v>
      </c>
      <c r="H107" s="36"/>
    </row>
    <row r="108" spans="1:8" x14ac:dyDescent="0.25">
      <c r="A108" s="30" t="s">
        <v>41</v>
      </c>
      <c r="B108" s="36">
        <v>36400000</v>
      </c>
      <c r="C108" s="36">
        <v>18648545.649999999</v>
      </c>
      <c r="D108" s="32">
        <v>55048545.649999999</v>
      </c>
      <c r="E108" s="36">
        <v>707063.59</v>
      </c>
      <c r="F108" s="33">
        <v>9869368.7199999988</v>
      </c>
      <c r="G108" s="32">
        <f t="shared" si="23"/>
        <v>46269368.719999999</v>
      </c>
      <c r="H108" s="36"/>
    </row>
    <row r="109" spans="1:8" x14ac:dyDescent="0.25">
      <c r="A109" s="30" t="s">
        <v>92</v>
      </c>
      <c r="B109" s="36">
        <v>477940775.57999998</v>
      </c>
      <c r="C109" s="36">
        <v>55085567</v>
      </c>
      <c r="D109" s="32">
        <v>533026342.57999998</v>
      </c>
      <c r="E109" s="36">
        <v>3041894.1</v>
      </c>
      <c r="F109" s="33">
        <v>61936300.159999996</v>
      </c>
      <c r="G109" s="32">
        <f t="shared" si="23"/>
        <v>539877075.74000001</v>
      </c>
      <c r="H109" s="36"/>
    </row>
    <row r="110" spans="1:8" x14ac:dyDescent="0.25">
      <c r="A110" s="30" t="s">
        <v>43</v>
      </c>
      <c r="B110" s="36">
        <v>38050000</v>
      </c>
      <c r="C110" s="36">
        <v>174000</v>
      </c>
      <c r="D110" s="32">
        <v>38224000</v>
      </c>
      <c r="E110" s="36">
        <v>0</v>
      </c>
      <c r="F110" s="33">
        <v>11422</v>
      </c>
      <c r="G110" s="32">
        <f t="shared" si="23"/>
        <v>38061422</v>
      </c>
      <c r="H110" s="36"/>
    </row>
    <row r="111" spans="1:8" x14ac:dyDescent="0.25">
      <c r="A111" s="30" t="s">
        <v>44</v>
      </c>
      <c r="B111" s="36">
        <v>2547300</v>
      </c>
      <c r="C111" s="36">
        <v>2195682.67</v>
      </c>
      <c r="D111" s="32">
        <v>4742982.67</v>
      </c>
      <c r="E111" s="36">
        <v>7604</v>
      </c>
      <c r="F111" s="33">
        <v>159729.87000000002</v>
      </c>
      <c r="G111" s="32">
        <f t="shared" si="23"/>
        <v>2707029.87</v>
      </c>
      <c r="H111" s="36"/>
    </row>
    <row r="112" spans="1:8" x14ac:dyDescent="0.25">
      <c r="A112" s="30" t="s">
        <v>45</v>
      </c>
      <c r="B112" s="36">
        <v>40452000.880000003</v>
      </c>
      <c r="C112" s="36">
        <v>-2610104.77</v>
      </c>
      <c r="D112" s="32">
        <v>37841896.110000007</v>
      </c>
      <c r="E112" s="36">
        <v>14627.4</v>
      </c>
      <c r="F112" s="33">
        <v>167619.26999999999</v>
      </c>
      <c r="G112" s="32">
        <f t="shared" si="23"/>
        <v>40619620.150000006</v>
      </c>
      <c r="H112" s="36"/>
    </row>
    <row r="113" spans="1:8" x14ac:dyDescent="0.25">
      <c r="A113" s="30" t="s">
        <v>46</v>
      </c>
      <c r="B113" s="36">
        <v>296815000</v>
      </c>
      <c r="C113" s="36">
        <v>-15776170.960000001</v>
      </c>
      <c r="D113" s="32">
        <v>281038829.04000002</v>
      </c>
      <c r="E113" s="36">
        <v>0</v>
      </c>
      <c r="F113" s="33">
        <v>32237980.420000002</v>
      </c>
      <c r="G113" s="32">
        <f>E113+F113</f>
        <v>32237980.420000002</v>
      </c>
      <c r="H113" s="36"/>
    </row>
    <row r="114" spans="1:8" x14ac:dyDescent="0.25">
      <c r="A114" s="47" t="s">
        <v>93</v>
      </c>
      <c r="B114" s="48">
        <f t="shared" ref="B114:G114" si="24">SUM(B115:B123)</f>
        <v>1436147285.49</v>
      </c>
      <c r="C114" s="48">
        <f t="shared" si="24"/>
        <v>8111175.04</v>
      </c>
      <c r="D114" s="48">
        <f t="shared" si="24"/>
        <v>1444258460.53</v>
      </c>
      <c r="E114" s="48">
        <f t="shared" si="24"/>
        <v>85903033.609999999</v>
      </c>
      <c r="F114" s="49">
        <f t="shared" si="24"/>
        <v>428834188.34999996</v>
      </c>
      <c r="G114" s="48">
        <f t="shared" si="24"/>
        <v>514737221.95999998</v>
      </c>
    </row>
    <row r="115" spans="1:8" x14ac:dyDescent="0.25">
      <c r="A115" s="30" t="s">
        <v>48</v>
      </c>
      <c r="B115" s="36">
        <v>0</v>
      </c>
      <c r="C115" s="36">
        <v>0</v>
      </c>
      <c r="D115" s="36">
        <v>0</v>
      </c>
      <c r="E115" s="36">
        <v>0</v>
      </c>
      <c r="F115" s="33">
        <v>0</v>
      </c>
      <c r="G115" s="32">
        <f t="shared" ref="G115:G123" si="25">E115+F115</f>
        <v>0</v>
      </c>
    </row>
    <row r="116" spans="1:8" x14ac:dyDescent="0.25">
      <c r="A116" s="30" t="s">
        <v>49</v>
      </c>
      <c r="B116" s="36">
        <v>742108000.03999996</v>
      </c>
      <c r="C116" s="36">
        <v>2087176</v>
      </c>
      <c r="D116" s="36">
        <v>744195176.03999996</v>
      </c>
      <c r="E116" s="36">
        <v>62490249.990000002</v>
      </c>
      <c r="F116" s="33">
        <v>184307188.95999998</v>
      </c>
      <c r="G116" s="32">
        <f t="shared" si="25"/>
        <v>246797438.94999999</v>
      </c>
    </row>
    <row r="117" spans="1:8" x14ac:dyDescent="0.25">
      <c r="A117" s="30" t="s">
        <v>50</v>
      </c>
      <c r="B117" s="36">
        <v>32000000</v>
      </c>
      <c r="C117" s="36">
        <v>0</v>
      </c>
      <c r="D117" s="36">
        <v>32000000</v>
      </c>
      <c r="E117" s="36">
        <v>0</v>
      </c>
      <c r="F117" s="33">
        <v>136609516.53</v>
      </c>
      <c r="G117" s="32">
        <f t="shared" si="25"/>
        <v>136609516.53</v>
      </c>
    </row>
    <row r="118" spans="1:8" x14ac:dyDescent="0.25">
      <c r="A118" s="30" t="s">
        <v>51</v>
      </c>
      <c r="B118" s="36">
        <v>626815258.26999998</v>
      </c>
      <c r="C118" s="36">
        <v>6023999.04</v>
      </c>
      <c r="D118" s="36">
        <v>632839257.30999994</v>
      </c>
      <c r="E118" s="36">
        <v>23082783.619999997</v>
      </c>
      <c r="F118" s="33">
        <v>95957175.459999993</v>
      </c>
      <c r="G118" s="32">
        <f t="shared" si="25"/>
        <v>119039959.07999998</v>
      </c>
    </row>
    <row r="119" spans="1:8" x14ac:dyDescent="0.25">
      <c r="A119" s="30" t="s">
        <v>52</v>
      </c>
      <c r="B119" s="36">
        <v>724027.17999999993</v>
      </c>
      <c r="C119" s="36">
        <v>0</v>
      </c>
      <c r="D119" s="36">
        <v>724027.17999999993</v>
      </c>
      <c r="E119" s="36">
        <v>0</v>
      </c>
      <c r="F119" s="33">
        <v>115012.4</v>
      </c>
      <c r="G119" s="32">
        <f t="shared" si="25"/>
        <v>115012.4</v>
      </c>
    </row>
    <row r="120" spans="1:8" x14ac:dyDescent="0.25">
      <c r="A120" s="30" t="s">
        <v>53</v>
      </c>
      <c r="B120" s="36">
        <v>34500000</v>
      </c>
      <c r="C120" s="36">
        <v>0</v>
      </c>
      <c r="D120" s="36">
        <v>34500000</v>
      </c>
      <c r="E120" s="36">
        <v>330000</v>
      </c>
      <c r="F120" s="33">
        <v>11845295</v>
      </c>
      <c r="G120" s="32">
        <f t="shared" si="25"/>
        <v>12175295</v>
      </c>
    </row>
    <row r="121" spans="1:8" x14ac:dyDescent="0.25">
      <c r="A121" s="30" t="s">
        <v>54</v>
      </c>
      <c r="B121" s="36">
        <v>0</v>
      </c>
      <c r="C121" s="36">
        <v>0</v>
      </c>
      <c r="D121" s="36">
        <v>0</v>
      </c>
      <c r="E121" s="36">
        <v>0</v>
      </c>
      <c r="F121" s="33">
        <v>0</v>
      </c>
      <c r="G121" s="32">
        <f t="shared" si="25"/>
        <v>0</v>
      </c>
    </row>
    <row r="122" spans="1:8" x14ac:dyDescent="0.25">
      <c r="A122" s="30" t="s">
        <v>55</v>
      </c>
      <c r="B122" s="36">
        <v>0</v>
      </c>
      <c r="C122" s="36">
        <v>0</v>
      </c>
      <c r="D122" s="36">
        <v>0</v>
      </c>
      <c r="E122" s="36">
        <v>0</v>
      </c>
      <c r="F122" s="33">
        <v>0</v>
      </c>
      <c r="G122" s="32">
        <f t="shared" si="25"/>
        <v>0</v>
      </c>
    </row>
    <row r="123" spans="1:8" x14ac:dyDescent="0.25">
      <c r="A123" s="30" t="s">
        <v>56</v>
      </c>
      <c r="B123" s="36">
        <v>0</v>
      </c>
      <c r="C123" s="36">
        <v>0</v>
      </c>
      <c r="D123" s="36">
        <v>0</v>
      </c>
      <c r="E123" s="36">
        <v>0</v>
      </c>
      <c r="F123" s="33">
        <v>0</v>
      </c>
      <c r="G123" s="32">
        <f t="shared" si="25"/>
        <v>0</v>
      </c>
    </row>
    <row r="124" spans="1:8" x14ac:dyDescent="0.25">
      <c r="A124" s="47" t="s">
        <v>57</v>
      </c>
      <c r="B124" s="48">
        <f t="shared" ref="B124:G124" si="26">SUM(B125:B133)</f>
        <v>65165738.93</v>
      </c>
      <c r="C124" s="48">
        <f t="shared" si="26"/>
        <v>11449094.310000001</v>
      </c>
      <c r="D124" s="48">
        <f t="shared" si="26"/>
        <v>76614833.239999995</v>
      </c>
      <c r="E124" s="48">
        <f t="shared" si="26"/>
        <v>0</v>
      </c>
      <c r="F124" s="49">
        <f t="shared" si="26"/>
        <v>5376805.5199999996</v>
      </c>
      <c r="G124" s="48">
        <f t="shared" si="26"/>
        <v>70542544.449999988</v>
      </c>
    </row>
    <row r="125" spans="1:8" x14ac:dyDescent="0.25">
      <c r="A125" s="30" t="s">
        <v>58</v>
      </c>
      <c r="B125" s="36">
        <v>30740338.329999998</v>
      </c>
      <c r="C125" s="36">
        <v>-148160.02999999985</v>
      </c>
      <c r="D125" s="32">
        <v>30592178.299999993</v>
      </c>
      <c r="E125" s="36">
        <v>0</v>
      </c>
      <c r="F125" s="50">
        <v>111192.72</v>
      </c>
      <c r="G125" s="32">
        <f t="shared" ref="G125:G133" si="27">B125+F125</f>
        <v>30851531.049999997</v>
      </c>
    </row>
    <row r="126" spans="1:8" x14ac:dyDescent="0.25">
      <c r="A126" s="30" t="s">
        <v>59</v>
      </c>
      <c r="B126" s="36">
        <v>2467346.04</v>
      </c>
      <c r="C126" s="36">
        <v>203711</v>
      </c>
      <c r="D126" s="32">
        <v>2671057.04</v>
      </c>
      <c r="E126" s="36">
        <v>0</v>
      </c>
      <c r="F126" s="50">
        <v>2412.8000000000002</v>
      </c>
      <c r="G126" s="32">
        <f t="shared" si="27"/>
        <v>2469758.84</v>
      </c>
    </row>
    <row r="127" spans="1:8" x14ac:dyDescent="0.25">
      <c r="A127" s="30" t="s">
        <v>60</v>
      </c>
      <c r="B127" s="36">
        <v>1321733.8799999999</v>
      </c>
      <c r="C127" s="36">
        <v>0</v>
      </c>
      <c r="D127" s="32">
        <v>1321733.8799999999</v>
      </c>
      <c r="E127" s="36">
        <v>0</v>
      </c>
      <c r="F127" s="50">
        <v>0</v>
      </c>
      <c r="G127" s="32">
        <f t="shared" si="27"/>
        <v>1321733.8799999999</v>
      </c>
    </row>
    <row r="128" spans="1:8" x14ac:dyDescent="0.25">
      <c r="A128" s="30" t="s">
        <v>61</v>
      </c>
      <c r="B128" s="36">
        <v>4500670</v>
      </c>
      <c r="C128" s="36">
        <v>11058216</v>
      </c>
      <c r="D128" s="32">
        <v>15558886</v>
      </c>
      <c r="E128" s="36">
        <v>0</v>
      </c>
      <c r="F128" s="50">
        <v>5263200</v>
      </c>
      <c r="G128" s="32">
        <f t="shared" si="27"/>
        <v>9763870</v>
      </c>
    </row>
    <row r="129" spans="1:8" x14ac:dyDescent="0.25">
      <c r="A129" s="30" t="s">
        <v>62</v>
      </c>
      <c r="B129" s="36">
        <v>80900</v>
      </c>
      <c r="C129" s="36">
        <v>0</v>
      </c>
      <c r="D129" s="32">
        <v>80900</v>
      </c>
      <c r="E129" s="36">
        <v>0</v>
      </c>
      <c r="F129" s="50">
        <v>0</v>
      </c>
      <c r="G129" s="32">
        <f t="shared" si="27"/>
        <v>80900</v>
      </c>
    </row>
    <row r="130" spans="1:8" x14ac:dyDescent="0.25">
      <c r="A130" s="30" t="s">
        <v>63</v>
      </c>
      <c r="B130" s="36">
        <v>4639750.68</v>
      </c>
      <c r="C130" s="36">
        <v>2821902.34</v>
      </c>
      <c r="D130" s="32">
        <v>7461653.0200000005</v>
      </c>
      <c r="E130" s="36">
        <v>0</v>
      </c>
      <c r="F130" s="50">
        <v>0</v>
      </c>
      <c r="G130" s="32">
        <f t="shared" si="27"/>
        <v>4639750.68</v>
      </c>
    </row>
    <row r="131" spans="1:8" x14ac:dyDescent="0.25">
      <c r="A131" s="30" t="s">
        <v>64</v>
      </c>
      <c r="B131" s="36">
        <v>0</v>
      </c>
      <c r="C131" s="32">
        <v>0</v>
      </c>
      <c r="D131" s="36">
        <v>0</v>
      </c>
      <c r="E131" s="36">
        <v>0</v>
      </c>
      <c r="F131" s="50">
        <v>0</v>
      </c>
      <c r="G131" s="32">
        <f t="shared" si="27"/>
        <v>0</v>
      </c>
    </row>
    <row r="132" spans="1:8" x14ac:dyDescent="0.25">
      <c r="A132" s="30" t="s">
        <v>65</v>
      </c>
      <c r="B132" s="36">
        <v>0</v>
      </c>
      <c r="C132" s="32">
        <v>0</v>
      </c>
      <c r="D132" s="36">
        <v>0</v>
      </c>
      <c r="E132" s="36">
        <v>0</v>
      </c>
      <c r="F132" s="50">
        <v>0</v>
      </c>
      <c r="G132" s="32">
        <f t="shared" si="27"/>
        <v>0</v>
      </c>
    </row>
    <row r="133" spans="1:8" x14ac:dyDescent="0.25">
      <c r="A133" s="30" t="s">
        <v>66</v>
      </c>
      <c r="B133" s="36">
        <v>21415000</v>
      </c>
      <c r="C133" s="32">
        <v>-2486575</v>
      </c>
      <c r="D133" s="36">
        <v>18928425</v>
      </c>
      <c r="E133" s="36">
        <v>0</v>
      </c>
      <c r="F133" s="50">
        <v>0</v>
      </c>
      <c r="G133" s="32">
        <f t="shared" si="27"/>
        <v>21415000</v>
      </c>
      <c r="H133" s="37"/>
    </row>
    <row r="134" spans="1:8" x14ac:dyDescent="0.25">
      <c r="A134" s="47" t="s">
        <v>67</v>
      </c>
      <c r="B134" s="48">
        <f t="shared" ref="B134:G134" si="28">SUM(B135:B137)</f>
        <v>333000000</v>
      </c>
      <c r="C134" s="48">
        <f t="shared" si="28"/>
        <v>424372076.26999992</v>
      </c>
      <c r="D134" s="48">
        <f t="shared" si="28"/>
        <v>757372076.26999998</v>
      </c>
      <c r="E134" s="48">
        <f t="shared" si="28"/>
        <v>73145465.819999993</v>
      </c>
      <c r="F134" s="49">
        <f t="shared" si="28"/>
        <v>150766994.10000002</v>
      </c>
      <c r="G134" s="48">
        <f t="shared" si="28"/>
        <v>483766994.10000008</v>
      </c>
    </row>
    <row r="135" spans="1:8" x14ac:dyDescent="0.25">
      <c r="A135" s="30" t="s">
        <v>68</v>
      </c>
      <c r="B135" s="36">
        <v>229000000</v>
      </c>
      <c r="C135" s="36">
        <v>399419883.04999995</v>
      </c>
      <c r="D135" s="32">
        <v>628419883.04999995</v>
      </c>
      <c r="E135" s="36">
        <v>72937876.00999999</v>
      </c>
      <c r="F135" s="50">
        <v>130351478.21000002</v>
      </c>
      <c r="G135" s="32">
        <f>B135+F135</f>
        <v>359351478.21000004</v>
      </c>
      <c r="H135" s="37"/>
    </row>
    <row r="136" spans="1:8" x14ac:dyDescent="0.25">
      <c r="A136" s="30" t="s">
        <v>69</v>
      </c>
      <c r="B136" s="36">
        <v>104000000</v>
      </c>
      <c r="C136" s="36">
        <v>25422648.02</v>
      </c>
      <c r="D136" s="32">
        <v>129422648.02</v>
      </c>
      <c r="E136" s="36">
        <v>0</v>
      </c>
      <c r="F136" s="50">
        <v>18334339.59</v>
      </c>
      <c r="G136" s="32">
        <f>B136+F136</f>
        <v>122334339.59</v>
      </c>
      <c r="H136" s="37"/>
    </row>
    <row r="137" spans="1:8" x14ac:dyDescent="0.25">
      <c r="A137" s="30" t="s">
        <v>70</v>
      </c>
      <c r="B137" s="36">
        <v>0</v>
      </c>
      <c r="C137" s="36">
        <v>-470454.8</v>
      </c>
      <c r="D137" s="32">
        <v>-470454.8</v>
      </c>
      <c r="E137" s="36">
        <v>207589.81</v>
      </c>
      <c r="F137" s="50">
        <v>2081176.3</v>
      </c>
      <c r="G137" s="32">
        <f>B137+F137</f>
        <v>2081176.3</v>
      </c>
      <c r="H137" s="37"/>
    </row>
    <row r="138" spans="1:8" x14ac:dyDescent="0.25">
      <c r="A138" s="47" t="s">
        <v>94</v>
      </c>
      <c r="B138" s="48">
        <f>SUM(G139:G145)</f>
        <v>5000000</v>
      </c>
      <c r="C138" s="48">
        <f>SUM(C139:C145)</f>
        <v>0</v>
      </c>
      <c r="D138" s="48">
        <f>SUM(D139:D145)</f>
        <v>5000000</v>
      </c>
      <c r="E138" s="48">
        <f>SUM(E139:E145)</f>
        <v>0</v>
      </c>
      <c r="F138" s="49">
        <f>SUM(F139:F145)</f>
        <v>0</v>
      </c>
      <c r="G138" s="48">
        <f>SUM(G139:G145)</f>
        <v>5000000</v>
      </c>
    </row>
    <row r="139" spans="1:8" x14ac:dyDescent="0.25">
      <c r="A139" s="30" t="s">
        <v>72</v>
      </c>
      <c r="B139" s="36">
        <v>0</v>
      </c>
      <c r="C139" s="36">
        <v>0</v>
      </c>
      <c r="D139" s="36">
        <v>0</v>
      </c>
      <c r="E139" s="36">
        <v>0</v>
      </c>
      <c r="F139" s="50">
        <v>0</v>
      </c>
      <c r="G139" s="36">
        <f t="shared" ref="G139:G145" si="29">B139+F139</f>
        <v>0</v>
      </c>
    </row>
    <row r="140" spans="1:8" x14ac:dyDescent="0.25">
      <c r="A140" s="30" t="s">
        <v>73</v>
      </c>
      <c r="B140" s="36">
        <v>0</v>
      </c>
      <c r="C140" s="36">
        <v>0</v>
      </c>
      <c r="D140" s="36">
        <v>0</v>
      </c>
      <c r="E140" s="36">
        <v>0</v>
      </c>
      <c r="F140" s="50">
        <v>0</v>
      </c>
      <c r="G140" s="36">
        <f t="shared" si="29"/>
        <v>0</v>
      </c>
    </row>
    <row r="141" spans="1:8" x14ac:dyDescent="0.25">
      <c r="A141" s="30" t="s">
        <v>74</v>
      </c>
      <c r="B141" s="36">
        <v>0</v>
      </c>
      <c r="C141" s="36">
        <v>0</v>
      </c>
      <c r="D141" s="36">
        <v>0</v>
      </c>
      <c r="E141" s="36">
        <v>0</v>
      </c>
      <c r="F141" s="50">
        <v>0</v>
      </c>
      <c r="G141" s="36">
        <f t="shared" si="29"/>
        <v>0</v>
      </c>
    </row>
    <row r="142" spans="1:8" x14ac:dyDescent="0.25">
      <c r="A142" s="30" t="s">
        <v>75</v>
      </c>
      <c r="B142" s="36">
        <v>0</v>
      </c>
      <c r="C142" s="36">
        <v>0</v>
      </c>
      <c r="D142" s="36">
        <v>0</v>
      </c>
      <c r="E142" s="36">
        <v>0</v>
      </c>
      <c r="F142" s="50">
        <v>0</v>
      </c>
      <c r="G142" s="36">
        <f t="shared" si="29"/>
        <v>0</v>
      </c>
    </row>
    <row r="143" spans="1:8" x14ac:dyDescent="0.25">
      <c r="A143" s="30" t="s">
        <v>95</v>
      </c>
      <c r="B143" s="36">
        <v>0</v>
      </c>
      <c r="C143" s="36">
        <v>0</v>
      </c>
      <c r="D143" s="36">
        <v>0</v>
      </c>
      <c r="E143" s="36">
        <v>0</v>
      </c>
      <c r="F143" s="50">
        <v>0</v>
      </c>
      <c r="G143" s="36">
        <f t="shared" si="29"/>
        <v>0</v>
      </c>
    </row>
    <row r="144" spans="1:8" x14ac:dyDescent="0.25">
      <c r="A144" s="30" t="s">
        <v>77</v>
      </c>
      <c r="B144" s="36">
        <v>0</v>
      </c>
      <c r="C144" s="36">
        <v>0</v>
      </c>
      <c r="D144" s="36">
        <v>0</v>
      </c>
      <c r="E144" s="36">
        <v>0</v>
      </c>
      <c r="F144" s="50">
        <v>0</v>
      </c>
      <c r="G144" s="36">
        <f t="shared" si="29"/>
        <v>0</v>
      </c>
    </row>
    <row r="145" spans="1:7" x14ac:dyDescent="0.25">
      <c r="A145" s="30" t="s">
        <v>78</v>
      </c>
      <c r="B145" s="36">
        <v>5000000</v>
      </c>
      <c r="C145" s="36">
        <v>0</v>
      </c>
      <c r="D145" s="36">
        <v>5000000</v>
      </c>
      <c r="E145" s="36">
        <v>0</v>
      </c>
      <c r="F145" s="50">
        <v>0</v>
      </c>
      <c r="G145" s="36">
        <f t="shared" si="29"/>
        <v>5000000</v>
      </c>
    </row>
    <row r="146" spans="1:7" x14ac:dyDescent="0.25">
      <c r="A146" s="47" t="s">
        <v>79</v>
      </c>
      <c r="B146" s="48">
        <f t="shared" ref="B146:G146" si="30">SUM(B147:B149)</f>
        <v>0</v>
      </c>
      <c r="C146" s="48">
        <f t="shared" si="30"/>
        <v>0</v>
      </c>
      <c r="D146" s="48">
        <f t="shared" si="30"/>
        <v>0</v>
      </c>
      <c r="E146" s="48">
        <f t="shared" si="30"/>
        <v>0</v>
      </c>
      <c r="F146" s="49">
        <f t="shared" si="30"/>
        <v>0</v>
      </c>
      <c r="G146" s="48">
        <f t="shared" si="30"/>
        <v>0</v>
      </c>
    </row>
    <row r="147" spans="1:7" x14ac:dyDescent="0.25">
      <c r="A147" s="30" t="s">
        <v>80</v>
      </c>
      <c r="B147" s="36">
        <v>0</v>
      </c>
      <c r="C147" s="36">
        <v>0</v>
      </c>
      <c r="D147" s="36">
        <v>0</v>
      </c>
      <c r="E147" s="36">
        <v>0</v>
      </c>
      <c r="F147" s="50">
        <v>0</v>
      </c>
      <c r="G147" s="36">
        <f>B147+F147</f>
        <v>0</v>
      </c>
    </row>
    <row r="148" spans="1:7" x14ac:dyDescent="0.25">
      <c r="A148" s="30" t="s">
        <v>81</v>
      </c>
      <c r="B148" s="36">
        <v>0</v>
      </c>
      <c r="C148" s="36">
        <v>0</v>
      </c>
      <c r="D148" s="36">
        <v>0</v>
      </c>
      <c r="E148" s="36">
        <v>0</v>
      </c>
      <c r="F148" s="50">
        <v>0</v>
      </c>
      <c r="G148" s="36">
        <f t="shared" ref="G148:G149" si="31">B148+F148</f>
        <v>0</v>
      </c>
    </row>
    <row r="149" spans="1:7" x14ac:dyDescent="0.25">
      <c r="A149" s="30" t="s">
        <v>82</v>
      </c>
      <c r="B149" s="36">
        <v>0</v>
      </c>
      <c r="C149" s="36">
        <v>0</v>
      </c>
      <c r="D149" s="36">
        <v>0</v>
      </c>
      <c r="E149" s="36">
        <v>0</v>
      </c>
      <c r="F149" s="50">
        <v>0</v>
      </c>
      <c r="G149" s="36">
        <f t="shared" si="31"/>
        <v>0</v>
      </c>
    </row>
    <row r="150" spans="1:7" x14ac:dyDescent="0.25">
      <c r="A150" s="47" t="s">
        <v>83</v>
      </c>
      <c r="B150" s="48">
        <f>SUM(B151:B158)</f>
        <v>455273916.25999999</v>
      </c>
      <c r="C150" s="48">
        <f>SUM(C151:C157)</f>
        <v>0</v>
      </c>
      <c r="D150" s="48">
        <f>SUM(D151:D157)</f>
        <v>455273916.25999999</v>
      </c>
      <c r="E150" s="48">
        <f>SUM(E151:E157)</f>
        <v>0</v>
      </c>
      <c r="F150" s="49">
        <f>SUM(F151:F155)</f>
        <v>203890604.40000001</v>
      </c>
      <c r="G150" s="48">
        <f>SUM(G151:G157)</f>
        <v>659164520.65999997</v>
      </c>
    </row>
    <row r="151" spans="1:7" x14ac:dyDescent="0.25">
      <c r="A151" s="30" t="s">
        <v>84</v>
      </c>
      <c r="B151" s="36">
        <v>302920571.75999999</v>
      </c>
      <c r="C151" s="36">
        <v>0</v>
      </c>
      <c r="D151" s="36">
        <v>302920571.75999999</v>
      </c>
      <c r="E151" s="36">
        <v>0</v>
      </c>
      <c r="F151" s="50">
        <v>155588434.74000001</v>
      </c>
      <c r="G151" s="32">
        <f>B151+F151</f>
        <v>458509006.5</v>
      </c>
    </row>
    <row r="152" spans="1:7" x14ac:dyDescent="0.25">
      <c r="A152" s="30" t="s">
        <v>85</v>
      </c>
      <c r="B152" s="36">
        <v>151753344.5</v>
      </c>
      <c r="C152" s="36">
        <v>0</v>
      </c>
      <c r="D152" s="36">
        <v>151753344.5</v>
      </c>
      <c r="E152" s="36">
        <v>0</v>
      </c>
      <c r="F152" s="50">
        <v>47803451.060000002</v>
      </c>
      <c r="G152" s="32">
        <f t="shared" ref="G152:G158" si="32">B152+F152</f>
        <v>199556795.56</v>
      </c>
    </row>
    <row r="153" spans="1:7" x14ac:dyDescent="0.25">
      <c r="A153" s="30" t="s">
        <v>86</v>
      </c>
      <c r="B153" s="36">
        <v>0</v>
      </c>
      <c r="C153" s="36">
        <v>0</v>
      </c>
      <c r="D153" s="36">
        <v>0</v>
      </c>
      <c r="E153" s="36">
        <v>0</v>
      </c>
      <c r="F153" s="50">
        <v>0</v>
      </c>
      <c r="G153" s="32">
        <f t="shared" si="32"/>
        <v>0</v>
      </c>
    </row>
    <row r="154" spans="1:7" x14ac:dyDescent="0.25">
      <c r="A154" s="30" t="s">
        <v>87</v>
      </c>
      <c r="B154" s="36">
        <v>600000</v>
      </c>
      <c r="C154" s="36">
        <v>0</v>
      </c>
      <c r="D154" s="36">
        <v>600000</v>
      </c>
      <c r="E154" s="36">
        <v>0</v>
      </c>
      <c r="F154" s="50">
        <v>498718.6</v>
      </c>
      <c r="G154" s="32">
        <f t="shared" si="32"/>
        <v>1098718.6000000001</v>
      </c>
    </row>
    <row r="155" spans="1:7" x14ac:dyDescent="0.25">
      <c r="A155" s="30" t="s">
        <v>88</v>
      </c>
      <c r="B155" s="36">
        <v>0</v>
      </c>
      <c r="C155" s="36">
        <v>0</v>
      </c>
      <c r="D155" s="36">
        <v>0</v>
      </c>
      <c r="E155" s="36">
        <v>0</v>
      </c>
      <c r="F155" s="50">
        <v>0</v>
      </c>
      <c r="G155" s="32">
        <f t="shared" si="32"/>
        <v>0</v>
      </c>
    </row>
    <row r="156" spans="1:7" x14ac:dyDescent="0.25">
      <c r="A156" s="30" t="s">
        <v>89</v>
      </c>
      <c r="B156" s="36">
        <v>0</v>
      </c>
      <c r="C156" s="36">
        <v>0</v>
      </c>
      <c r="D156" s="36">
        <v>0</v>
      </c>
      <c r="E156" s="36">
        <v>0</v>
      </c>
      <c r="F156" s="50">
        <v>0</v>
      </c>
      <c r="G156" s="32">
        <f t="shared" si="32"/>
        <v>0</v>
      </c>
    </row>
    <row r="157" spans="1:7" x14ac:dyDescent="0.25">
      <c r="A157" s="30" t="s">
        <v>90</v>
      </c>
      <c r="B157" s="36">
        <v>0</v>
      </c>
      <c r="C157" s="36">
        <v>0</v>
      </c>
      <c r="D157" s="36">
        <v>0</v>
      </c>
      <c r="E157" s="36">
        <v>0</v>
      </c>
      <c r="F157" s="50">
        <v>0</v>
      </c>
      <c r="G157" s="32">
        <f t="shared" si="32"/>
        <v>0</v>
      </c>
    </row>
    <row r="158" spans="1:7" x14ac:dyDescent="0.25">
      <c r="A158" s="51"/>
      <c r="B158" s="36">
        <v>0</v>
      </c>
      <c r="C158" s="36">
        <v>0</v>
      </c>
      <c r="D158" s="36">
        <v>0</v>
      </c>
      <c r="E158" s="36">
        <v>0</v>
      </c>
      <c r="F158" s="50">
        <v>0</v>
      </c>
      <c r="G158" s="32">
        <f t="shared" si="32"/>
        <v>0</v>
      </c>
    </row>
    <row r="159" spans="1:7" x14ac:dyDescent="0.25">
      <c r="A159" s="52" t="s">
        <v>96</v>
      </c>
      <c r="B159" s="53">
        <f>B11+B85</f>
        <v>8416972287.3200006</v>
      </c>
      <c r="C159" s="53">
        <f t="shared" ref="C159:G159" si="33">C11+C85</f>
        <v>542749165.51999974</v>
      </c>
      <c r="D159" s="53">
        <f t="shared" si="33"/>
        <v>8959721452.8400002</v>
      </c>
      <c r="E159" s="53">
        <f t="shared" si="33"/>
        <v>247144046.53999999</v>
      </c>
      <c r="F159" s="54">
        <f>F11+F85</f>
        <v>1812796428.3299999</v>
      </c>
      <c r="G159" s="53">
        <f t="shared" si="33"/>
        <v>7144756750.5900002</v>
      </c>
    </row>
    <row r="196" spans="1:7" x14ac:dyDescent="0.25">
      <c r="A196" s="55"/>
      <c r="B196" s="56"/>
      <c r="C196" s="56"/>
      <c r="D196" s="56"/>
      <c r="E196" s="56"/>
      <c r="F196" s="56"/>
      <c r="G196" s="56"/>
    </row>
    <row r="297" spans="1:7" x14ac:dyDescent="0.25">
      <c r="A297" s="55"/>
      <c r="B297" s="56"/>
      <c r="C297" s="56"/>
      <c r="D297" s="56"/>
      <c r="E297" s="56"/>
      <c r="F297" s="56"/>
      <c r="G297" s="56"/>
    </row>
  </sheetData>
  <mergeCells count="12">
    <mergeCell ref="A7:G7"/>
    <mergeCell ref="A8:A10"/>
    <mergeCell ref="B8:F8"/>
    <mergeCell ref="D9:D10"/>
    <mergeCell ref="E9:E10"/>
    <mergeCell ref="F9:F10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6A 1T2018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Romero Cesar Ignacio</dc:creator>
  <cp:lastModifiedBy>Gonzalez Romero Cesar Ignacio</cp:lastModifiedBy>
  <dcterms:created xsi:type="dcterms:W3CDTF">2018-08-15T16:45:46Z</dcterms:created>
  <dcterms:modified xsi:type="dcterms:W3CDTF">2018-08-15T16:58:39Z</dcterms:modified>
</cp:coreProperties>
</file>