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0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P\Downloads\"/>
    </mc:Choice>
  </mc:AlternateContent>
  <xr:revisionPtr revIDLastSave="0" documentId="8_{3FEB7B23-A62A-4BCB-A74D-90A81AE77D28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6A OBJ.GTO LDF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37" i="2" l="1"/>
  <c r="H11" i="2"/>
  <c r="H12" i="2"/>
  <c r="H13" i="2"/>
  <c r="H14" i="2"/>
  <c r="H15" i="2"/>
  <c r="H16" i="2"/>
  <c r="H10" i="2"/>
  <c r="H19" i="2"/>
  <c r="H20" i="2"/>
  <c r="H21" i="2"/>
  <c r="H22" i="2"/>
  <c r="H23" i="2"/>
  <c r="H24" i="2"/>
  <c r="H25" i="2"/>
  <c r="H26" i="2"/>
  <c r="H18" i="2"/>
  <c r="H29" i="2"/>
  <c r="H30" i="2"/>
  <c r="H31" i="2"/>
  <c r="H32" i="2"/>
  <c r="H33" i="2"/>
  <c r="H34" i="2"/>
  <c r="H35" i="2"/>
  <c r="H36" i="2"/>
  <c r="H28" i="2"/>
  <c r="H150" i="2"/>
  <c r="H151" i="2"/>
  <c r="H152" i="2"/>
  <c r="H153" i="2"/>
  <c r="H154" i="2"/>
  <c r="H155" i="2"/>
  <c r="H149" i="2"/>
  <c r="H146" i="2"/>
  <c r="H147" i="2"/>
  <c r="H137" i="2"/>
  <c r="H138" i="2"/>
  <c r="H139" i="2"/>
  <c r="H140" i="2"/>
  <c r="H141" i="2"/>
  <c r="H142" i="2"/>
  <c r="H143" i="2"/>
  <c r="H133" i="2"/>
  <c r="H134" i="2"/>
  <c r="H132" i="2"/>
  <c r="H123" i="2"/>
  <c r="H124" i="2"/>
  <c r="H125" i="2"/>
  <c r="H126" i="2"/>
  <c r="H127" i="2"/>
  <c r="H128" i="2"/>
  <c r="H129" i="2"/>
  <c r="H130" i="2"/>
  <c r="H122" i="2"/>
  <c r="H113" i="2"/>
  <c r="H114" i="2"/>
  <c r="H115" i="2"/>
  <c r="H116" i="2"/>
  <c r="H117" i="2"/>
  <c r="H118" i="2"/>
  <c r="H119" i="2"/>
  <c r="H120" i="2"/>
  <c r="H103" i="2"/>
  <c r="H104" i="2"/>
  <c r="H105" i="2"/>
  <c r="H106" i="2"/>
  <c r="H107" i="2"/>
  <c r="H108" i="2"/>
  <c r="H109" i="2"/>
  <c r="H110" i="2"/>
  <c r="H102" i="2"/>
  <c r="H93" i="2"/>
  <c r="H94" i="2"/>
  <c r="H95" i="2"/>
  <c r="H96" i="2"/>
  <c r="H97" i="2"/>
  <c r="H98" i="2"/>
  <c r="H99" i="2"/>
  <c r="H100" i="2"/>
  <c r="H85" i="2"/>
  <c r="H86" i="2"/>
  <c r="H87" i="2"/>
  <c r="H88" i="2"/>
  <c r="H89" i="2"/>
  <c r="H90" i="2"/>
  <c r="H75" i="2"/>
  <c r="H76" i="2"/>
  <c r="H77" i="2"/>
  <c r="H78" i="2"/>
  <c r="H79" i="2"/>
  <c r="H80" i="2"/>
  <c r="H74" i="2"/>
  <c r="H71" i="2"/>
  <c r="H72" i="2"/>
  <c r="H70" i="2"/>
  <c r="H63" i="2"/>
  <c r="H64" i="2"/>
  <c r="H65" i="2"/>
  <c r="H66" i="2"/>
  <c r="H67" i="2"/>
  <c r="H68" i="2"/>
  <c r="H62" i="2"/>
  <c r="H59" i="2"/>
  <c r="H60" i="2"/>
  <c r="H58" i="2"/>
  <c r="H49" i="2"/>
  <c r="H50" i="2"/>
  <c r="H51" i="2"/>
  <c r="H52" i="2"/>
  <c r="H53" i="2"/>
  <c r="H54" i="2"/>
  <c r="H55" i="2"/>
  <c r="H56" i="2"/>
  <c r="H48" i="2"/>
  <c r="H39" i="2"/>
  <c r="H40" i="2"/>
  <c r="H41" i="2"/>
  <c r="H42" i="2"/>
  <c r="H43" i="2"/>
  <c r="H44" i="2"/>
  <c r="H45" i="2"/>
  <c r="H46" i="2"/>
  <c r="H38" i="2"/>
  <c r="H9" i="2" l="1"/>
  <c r="H148" i="2"/>
  <c r="H131" i="2"/>
  <c r="H101" i="2"/>
  <c r="H61" i="2"/>
  <c r="H112" i="2" l="1"/>
  <c r="H111" i="2" s="1"/>
  <c r="H121" i="2"/>
  <c r="H136" i="2"/>
  <c r="H135" i="2" s="1"/>
  <c r="H145" i="2"/>
  <c r="H144" i="2" s="1"/>
  <c r="H92" i="2"/>
  <c r="H91" i="2" s="1"/>
  <c r="H84" i="2"/>
  <c r="H83" i="2" s="1"/>
  <c r="H82" i="2" l="1"/>
  <c r="H69" i="2"/>
  <c r="H57" i="2"/>
  <c r="H73" i="2" l="1"/>
  <c r="H47" i="2"/>
  <c r="H37" i="2"/>
  <c r="H27" i="2"/>
  <c r="H17" i="2"/>
  <c r="G9" i="2"/>
  <c r="H8" i="2" l="1"/>
  <c r="C9" i="2"/>
  <c r="D148" i="2"/>
  <c r="E148" i="2"/>
  <c r="F148" i="2"/>
  <c r="G148" i="2"/>
  <c r="C148" i="2"/>
  <c r="D144" i="2"/>
  <c r="E144" i="2"/>
  <c r="F144" i="2"/>
  <c r="G144" i="2"/>
  <c r="C144" i="2"/>
  <c r="D135" i="2"/>
  <c r="E135" i="2"/>
  <c r="F135" i="2"/>
  <c r="G135" i="2"/>
  <c r="C135" i="2"/>
  <c r="D131" i="2"/>
  <c r="E131" i="2"/>
  <c r="F131" i="2"/>
  <c r="G131" i="2"/>
  <c r="C131" i="2"/>
  <c r="D121" i="2"/>
  <c r="E121" i="2"/>
  <c r="F121" i="2"/>
  <c r="G121" i="2"/>
  <c r="C121" i="2"/>
  <c r="D111" i="2"/>
  <c r="E111" i="2"/>
  <c r="F111" i="2"/>
  <c r="G111" i="2"/>
  <c r="C111" i="2"/>
  <c r="D101" i="2"/>
  <c r="E101" i="2"/>
  <c r="F101" i="2"/>
  <c r="G101" i="2"/>
  <c r="C101" i="2"/>
  <c r="D91" i="2"/>
  <c r="E91" i="2"/>
  <c r="F91" i="2"/>
  <c r="G91" i="2"/>
  <c r="C91" i="2"/>
  <c r="D83" i="2"/>
  <c r="E83" i="2"/>
  <c r="F83" i="2"/>
  <c r="G83" i="2"/>
  <c r="C83" i="2"/>
  <c r="D73" i="2"/>
  <c r="E73" i="2"/>
  <c r="F73" i="2"/>
  <c r="G73" i="2"/>
  <c r="C73" i="2"/>
  <c r="D69" i="2"/>
  <c r="E69" i="2"/>
  <c r="F69" i="2"/>
  <c r="G69" i="2"/>
  <c r="C69" i="2"/>
  <c r="D61" i="2"/>
  <c r="E61" i="2"/>
  <c r="F61" i="2"/>
  <c r="G61" i="2"/>
  <c r="C61" i="2"/>
  <c r="D57" i="2"/>
  <c r="E57" i="2"/>
  <c r="F57" i="2"/>
  <c r="G57" i="2"/>
  <c r="C57" i="2"/>
  <c r="D47" i="2"/>
  <c r="E47" i="2"/>
  <c r="F47" i="2"/>
  <c r="G47" i="2"/>
  <c r="C47" i="2"/>
  <c r="E37" i="2"/>
  <c r="F37" i="2"/>
  <c r="G37" i="2"/>
  <c r="C37" i="2"/>
  <c r="D27" i="2"/>
  <c r="E27" i="2"/>
  <c r="F27" i="2"/>
  <c r="G27" i="2"/>
  <c r="C27" i="2"/>
  <c r="D17" i="2"/>
  <c r="E17" i="2"/>
  <c r="F17" i="2"/>
  <c r="G17" i="2"/>
  <c r="C17" i="2"/>
  <c r="D9" i="2"/>
  <c r="E9" i="2"/>
  <c r="F9" i="2"/>
  <c r="D8" i="2" l="1"/>
  <c r="G8" i="2"/>
  <c r="G82" i="2"/>
  <c r="F82" i="2"/>
  <c r="E82" i="2"/>
  <c r="C82" i="2"/>
  <c r="D82" i="2"/>
  <c r="F8" i="2"/>
  <c r="E8" i="2"/>
  <c r="C8" i="2"/>
  <c r="D157" i="2" l="1"/>
  <c r="G157" i="2"/>
  <c r="E157" i="2"/>
  <c r="F157" i="2"/>
  <c r="C157" i="2"/>
  <c r="H157" i="2" l="1"/>
</calcChain>
</file>

<file path=xl/sharedStrings.xml><?xml version="1.0" encoding="utf-8"?>
<sst xmlns="http://schemas.openxmlformats.org/spreadsheetml/2006/main" count="163" uniqueCount="92">
  <si>
    <t>Egresos</t>
  </si>
  <si>
    <t>Devengado</t>
  </si>
  <si>
    <t>Estado Analítico del Ejercicio del Presupuesto de Egresos Detallado - LDF</t>
  </si>
  <si>
    <t xml:space="preserve">Clasificación por Objeto del Gasto (Capítulo y Concepto) </t>
  </si>
  <si>
    <t>(PESOS)</t>
  </si>
  <si>
    <t>Concepto (c)</t>
  </si>
  <si>
    <t>Subejercicio (e)</t>
  </si>
  <si>
    <t>Aprobado (d)</t>
  </si>
  <si>
    <t xml:space="preserve">Ampliaciones/ (Reducciones) </t>
  </si>
  <si>
    <t xml:space="preserve">Modificado </t>
  </si>
  <si>
    <t xml:space="preserve">Pagado </t>
  </si>
  <si>
    <t>I. Gasto No Etiquetado (I=A+B+C+D+E+F+G+H+I)</t>
  </si>
  <si>
    <t>A. Servicios Personales (A=a1+a2+a3+a4+a5+a6+a7)</t>
  </si>
  <si>
    <t>a1) Remuneraciones al Personal de Carácter Permanente</t>
  </si>
  <si>
    <t>a2) Remuneraciones al Personal de Carácter Transitorio</t>
  </si>
  <si>
    <t>a3) Remuneraciones Adicionales y Especiales</t>
  </si>
  <si>
    <t>a4) Seguridad Social</t>
  </si>
  <si>
    <t>a5) Otras Prestaciones Sociales y Económicas</t>
  </si>
  <si>
    <t>a6) Previsiones</t>
  </si>
  <si>
    <t>a7) Pago de Estímulos a Servidores Públicos</t>
  </si>
  <si>
    <t>B. Materiales y Suministros (B=b1+b2+b3+b4+b5+b6+b7+b8+b9)</t>
  </si>
  <si>
    <t>b1) Materiales de Administración, Emisión de Documentos y Artículos Oficiales</t>
  </si>
  <si>
    <t>b2) Alimentos y Utensilios</t>
  </si>
  <si>
    <t>b3) Materias Primas y Materiales de Producción y Comercialización</t>
  </si>
  <si>
    <t>b4) Materiales y Artículos de Construcción y de Reparación</t>
  </si>
  <si>
    <t>b5) Productos Químicos, Farmacéuticos y de Laboratorio</t>
  </si>
  <si>
    <t>b6) Combustibles, Lubricantes y Aditivos</t>
  </si>
  <si>
    <t>b7) Vestuario, Blancos, Prendas de Protección y Artículos Deportivos</t>
  </si>
  <si>
    <t>b8) Materiales y Suministros Para Seguridad</t>
  </si>
  <si>
    <t>b9) Herramientas, Refacciones y Accesorios Menores</t>
  </si>
  <si>
    <t>C. Servicios Generales (C=c1+c2+c3+c4+c5+c6+c7+c8+c9)</t>
  </si>
  <si>
    <t>c1) Servicios Básicos</t>
  </si>
  <si>
    <t>c2) Servicios de Arrendamiento</t>
  </si>
  <si>
    <t>c3) Servicios Profesionales, Científicos, Técnicos y Otros Servicios</t>
  </si>
  <si>
    <t>c4) Servicios Financieros, Bancarios y Comerciales</t>
  </si>
  <si>
    <t>c5) Servicios de Instalación, Reparación, Mantenimiento y Conservación</t>
  </si>
  <si>
    <t>c6) Servicios de Comunicación Social y Publicidad</t>
  </si>
  <si>
    <t>c7) Servicios de Traslado y Viáticos</t>
  </si>
  <si>
    <t>c8) Servicios Oficiales</t>
  </si>
  <si>
    <t>c9) Otros Servicios Generales</t>
  </si>
  <si>
    <t>D. Transferencias, Asignaciones, Subsidios y Otras Ayudas (D=d1+d2+d3+d4+d5+d6+d7+d8+d9)</t>
  </si>
  <si>
    <t>d1) Transferencias Internas y Asignaciones al Sector Público</t>
  </si>
  <si>
    <t>d2) Transferencias al Resto del Sector Público</t>
  </si>
  <si>
    <t>d3) Subsidios y Subvenciones</t>
  </si>
  <si>
    <t>d4) Ayudas Sociales</t>
  </si>
  <si>
    <t>d5) Pensiones y Jubilaciones</t>
  </si>
  <si>
    <t>d6) Transferencias a Fideicomisos, Mandatos y Otros Análogos</t>
  </si>
  <si>
    <t>d7) Transferencias a la Seguridad Social</t>
  </si>
  <si>
    <t>d8) Donativos</t>
  </si>
  <si>
    <t>d9) Transferencias al Exterior</t>
  </si>
  <si>
    <t>E. Bienes Muebles, Inmuebles e Intangibles (E=e1+e2+e3+e4+e5+e6+e7+e8+e9)</t>
  </si>
  <si>
    <t>e1) Mobiliario y Equipo de Administración</t>
  </si>
  <si>
    <t>e2) Mobiliario y Equipo Educacional y Recreativo</t>
  </si>
  <si>
    <t>e3) Equipo e Instrumental Médico y de Laboratorio</t>
  </si>
  <si>
    <t>e4) Vehículos y Equipo de Transporte</t>
  </si>
  <si>
    <t>e5) Equipo de Defensa y Seguridad</t>
  </si>
  <si>
    <t>e6) Maquinaria, Otros Equipos y Herramientas</t>
  </si>
  <si>
    <t>e7) Activos Biológicos</t>
  </si>
  <si>
    <t>e8) Bienes Inmuebles</t>
  </si>
  <si>
    <t>e9) Activos Intangibles</t>
  </si>
  <si>
    <t>F. Inversión Pública (F=f1+f2+f3)</t>
  </si>
  <si>
    <t>f1) Obra Pública en Bienes de Dominio Público</t>
  </si>
  <si>
    <t>f2) Obra Pública en Bienes Propios</t>
  </si>
  <si>
    <t>f3) Proyectos Productivos y Acciones de Fomento</t>
  </si>
  <si>
    <t>G. Inversiones Financieras y Otras Provisiones (G=g1+g2+g3+g4+g5+g6+g7)</t>
  </si>
  <si>
    <t>g1) Inversiones Para el Fomento de Actividades Productivas</t>
  </si>
  <si>
    <t>g2) Acciones y Participaciones de Capital</t>
  </si>
  <si>
    <t>g3) Compra de Títulos y Valores</t>
  </si>
  <si>
    <t>g4) Concesión de Préstamos</t>
  </si>
  <si>
    <t>g5) Inversiones en Fideicomisos, Mandatos y Otros Análogos</t>
  </si>
  <si>
    <t>Fideicomiso de Desastres Naturales (Informativo)</t>
  </si>
  <si>
    <t>g6) Otras Inversiones Financieras</t>
  </si>
  <si>
    <t>g7) Provisiones para Contingencias y Otras Erogaciones Especiales</t>
  </si>
  <si>
    <t>H. Participaciones y Aportaciones (H=h1+h2+h3)</t>
  </si>
  <si>
    <t>h1) Participaciones</t>
  </si>
  <si>
    <t>h2) Aportaciones</t>
  </si>
  <si>
    <t>h3) Convenios</t>
  </si>
  <si>
    <t>I. Deuda Pública (I=i1+i2+i3+i4+i5+i6+i7)</t>
  </si>
  <si>
    <t>i1) Amortización de la Deuda Pública</t>
  </si>
  <si>
    <t>i2) Intereses de la Deuda Pública</t>
  </si>
  <si>
    <t>i3) Comisiones de la Deuda Pública</t>
  </si>
  <si>
    <t>i4) Gastos de la Deuda Pública</t>
  </si>
  <si>
    <t>i5) Costo por Coberturas</t>
  </si>
  <si>
    <t>i6) Apoyos Financieros</t>
  </si>
  <si>
    <t>i7) Adeudos de Ejercicios Fiscales Anteriores (ADEFAS)</t>
  </si>
  <si>
    <t>II. Gasto Etiquetado (II=A+B+C+D+E+F+G+H+I)</t>
  </si>
  <si>
    <t>III. Total de Egresos (III = I + II)</t>
  </si>
  <si>
    <t>Municipio de Guadalajara (a)</t>
  </si>
  <si>
    <t>Bajo protesta de decir verdad declaramos que los Estados Financieros y sus notas, son razonablemente correctos y son responsabilidad del emisor.</t>
  </si>
  <si>
    <t>g5) Inversiones en Fideicomisos, Mandatos y Otros Análogos Fideicomiso de Desastres Naturales (Informativo)</t>
  </si>
  <si>
    <t>Del 01 de Enero  al 30 de Junio de 2026 (b)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</si>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</sst>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$&quot;* #,##0.00_-;\-&quot;$&quot;* #,##0.00_-;_-&quot;$&quot;* &quot;-&quot;??_-;_-@_-"/>
    <numFmt numFmtId="164" formatCode="&quot;$&quot;#,##0.0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sz val="9"/>
      <color theme="1"/>
      <name val="Calibri"/>
      <family val="2"/>
      <scheme val="minor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8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61">
    <xf numFmtId="0" fontId="0" fillId="0" borderId="0" xfId="0"/>
    <xf numFmtId="0" fontId="2" fillId="0" borderId="9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3" xfId="0" applyFont="1" applyBorder="1" applyAlignment="1">
      <alignment horizontal="left" vertical="center"/>
    </xf>
    <xf numFmtId="0" fontId="2" fillId="0" borderId="6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4" xfId="0" applyFont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2" fillId="0" borderId="7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left" vertical="center" wrapText="1"/>
    </xf>
    <xf numFmtId="0" fontId="4" fillId="0" borderId="0" xfId="0" applyFont="1" applyAlignment="1">
      <alignment wrapText="1"/>
    </xf>
    <xf numFmtId="0" fontId="5" fillId="0" borderId="0" xfId="0" applyFont="1" applyAlignment="1">
      <alignment wrapText="1"/>
    </xf>
    <xf numFmtId="0" fontId="3" fillId="0" borderId="9" xfId="0" applyFont="1" applyBorder="1" applyAlignment="1">
      <alignment vertical="center"/>
    </xf>
    <xf numFmtId="44" fontId="7" fillId="0" borderId="9" xfId="1" applyFont="1" applyBorder="1" applyAlignment="1">
      <alignment horizontal="right" vertical="center" wrapText="1"/>
    </xf>
    <xf numFmtId="164" fontId="7" fillId="0" borderId="9" xfId="0" applyNumberFormat="1" applyFont="1" applyBorder="1" applyAlignment="1" applyProtection="1">
      <alignment horizontal="right" vertical="center"/>
      <protection locked="0"/>
    </xf>
    <xf numFmtId="0" fontId="2" fillId="2" borderId="3" xfId="0" applyFont="1" applyFill="1" applyBorder="1" applyAlignment="1">
      <alignment horizontal="left" vertical="center"/>
    </xf>
    <xf numFmtId="44" fontId="7" fillId="3" borderId="9" xfId="1" applyFont="1" applyFill="1" applyBorder="1" applyAlignment="1">
      <alignment horizontal="right" vertical="center" wrapText="1"/>
    </xf>
    <xf numFmtId="164" fontId="7" fillId="3" borderId="9" xfId="0" applyNumberFormat="1" applyFont="1" applyFill="1" applyBorder="1" applyAlignment="1" applyProtection="1">
      <alignment horizontal="right" vertical="center"/>
      <protection locked="0"/>
    </xf>
    <xf numFmtId="44" fontId="8" fillId="4" borderId="9" xfId="1" applyFont="1" applyFill="1" applyBorder="1" applyAlignment="1">
      <alignment horizontal="right" vertical="center" wrapText="1"/>
    </xf>
    <xf numFmtId="164" fontId="8" fillId="4" borderId="9" xfId="0" applyNumberFormat="1" applyFont="1" applyFill="1" applyBorder="1" applyAlignment="1" applyProtection="1">
      <alignment horizontal="right" vertical="center"/>
      <protection locked="0"/>
    </xf>
    <xf numFmtId="164" fontId="8" fillId="4" borderId="9" xfId="1" applyNumberFormat="1" applyFont="1" applyFill="1" applyBorder="1" applyAlignment="1">
      <alignment horizontal="right" vertical="center" wrapText="1"/>
    </xf>
    <xf numFmtId="44" fontId="7" fillId="0" borderId="9" xfId="1" applyFont="1" applyFill="1" applyBorder="1" applyAlignment="1">
      <alignment horizontal="right" vertical="center" wrapText="1"/>
    </xf>
    <xf numFmtId="164" fontId="8" fillId="3" borderId="9" xfId="0" applyNumberFormat="1" applyFont="1" applyFill="1" applyBorder="1" applyAlignment="1" applyProtection="1">
      <alignment horizontal="right" vertical="center"/>
      <protection locked="0"/>
    </xf>
    <xf numFmtId="164" fontId="7" fillId="0" borderId="9" xfId="1" applyNumberFormat="1" applyFont="1" applyFill="1" applyBorder="1" applyAlignment="1">
      <alignment horizontal="right" vertical="center" wrapText="1"/>
    </xf>
    <xf numFmtId="44" fontId="7" fillId="5" borderId="9" xfId="1" applyFont="1" applyFill="1" applyBorder="1" applyAlignment="1">
      <alignment horizontal="right" vertical="center" wrapText="1"/>
    </xf>
    <xf numFmtId="164" fontId="7" fillId="5" borderId="9" xfId="0" applyNumberFormat="1" applyFont="1" applyFill="1" applyBorder="1" applyAlignment="1" applyProtection="1">
      <alignment horizontal="right" vertical="center"/>
      <protection locked="0"/>
    </xf>
    <xf numFmtId="0" fontId="3" fillId="6" borderId="14" xfId="0" applyFont="1" applyFill="1" applyBorder="1" applyAlignment="1">
      <alignment horizontal="center" vertical="center"/>
    </xf>
    <xf numFmtId="0" fontId="3" fillId="6" borderId="14" xfId="0" applyFont="1" applyFill="1" applyBorder="1" applyAlignment="1">
      <alignment horizontal="center" vertical="center" wrapText="1"/>
    </xf>
    <xf numFmtId="0" fontId="3" fillId="6" borderId="13" xfId="0" applyFont="1" applyFill="1" applyBorder="1" applyAlignment="1">
      <alignment horizontal="center" vertical="center"/>
    </xf>
    <xf numFmtId="44" fontId="4" fillId="0" borderId="0" xfId="0" applyNumberFormat="1" applyFont="1"/>
    <xf numFmtId="0" fontId="3" fillId="4" borderId="3" xfId="0" applyFont="1" applyFill="1" applyBorder="1" applyAlignment="1">
      <alignment horizontal="left" vertical="center"/>
    </xf>
    <xf numFmtId="0" fontId="3" fillId="4" borderId="7" xfId="0" applyFont="1" applyFill="1" applyBorder="1" applyAlignment="1">
      <alignment horizontal="left" vertical="center"/>
    </xf>
    <xf numFmtId="0" fontId="2" fillId="3" borderId="3" xfId="0" applyFont="1" applyFill="1" applyBorder="1" applyAlignment="1">
      <alignment horizontal="left" vertical="center"/>
    </xf>
    <xf numFmtId="0" fontId="2" fillId="3" borderId="7" xfId="0" applyFont="1" applyFill="1" applyBorder="1" applyAlignment="1">
      <alignment horizontal="left" vertical="center"/>
    </xf>
    <xf numFmtId="0" fontId="2" fillId="3" borderId="3" xfId="0" applyFont="1" applyFill="1" applyBorder="1" applyAlignment="1">
      <alignment horizontal="left" vertical="center" wrapText="1"/>
    </xf>
    <xf numFmtId="0" fontId="2" fillId="3" borderId="7" xfId="0" applyFont="1" applyFill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/>
    </xf>
    <xf numFmtId="0" fontId="3" fillId="0" borderId="7" xfId="0" applyFont="1" applyBorder="1" applyAlignment="1">
      <alignment horizontal="left" vertical="center"/>
    </xf>
    <xf numFmtId="0" fontId="6" fillId="0" borderId="2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3" fillId="5" borderId="1" xfId="0" applyFont="1" applyFill="1" applyBorder="1" applyAlignment="1">
      <alignment horizontal="center" vertical="center"/>
    </xf>
    <xf numFmtId="0" fontId="3" fillId="5" borderId="2" xfId="0" applyFont="1" applyFill="1" applyBorder="1" applyAlignment="1">
      <alignment horizontal="center" vertical="center"/>
    </xf>
    <xf numFmtId="0" fontId="3" fillId="5" borderId="10" xfId="0" applyFont="1" applyFill="1" applyBorder="1" applyAlignment="1">
      <alignment horizontal="center" vertical="center"/>
    </xf>
    <xf numFmtId="0" fontId="3" fillId="5" borderId="3" xfId="0" applyFont="1" applyFill="1" applyBorder="1" applyAlignment="1">
      <alignment horizontal="center" vertical="center"/>
    </xf>
    <xf numFmtId="0" fontId="3" fillId="5" borderId="0" xfId="0" applyFont="1" applyFill="1" applyAlignment="1">
      <alignment horizontal="center" vertical="center"/>
    </xf>
    <xf numFmtId="0" fontId="3" fillId="5" borderId="7" xfId="0" applyFont="1" applyFill="1" applyBorder="1" applyAlignment="1">
      <alignment horizontal="center" vertical="center"/>
    </xf>
    <xf numFmtId="0" fontId="3" fillId="5" borderId="4" xfId="0" applyFont="1" applyFill="1" applyBorder="1" applyAlignment="1">
      <alignment horizontal="center" vertical="center"/>
    </xf>
    <xf numFmtId="0" fontId="3" fillId="5" borderId="5" xfId="0" applyFont="1" applyFill="1" applyBorder="1" applyAlignment="1">
      <alignment horizontal="center" vertical="center"/>
    </xf>
    <xf numFmtId="0" fontId="3" fillId="5" borderId="8" xfId="0" applyFont="1" applyFill="1" applyBorder="1" applyAlignment="1">
      <alignment horizontal="center" vertical="center"/>
    </xf>
    <xf numFmtId="0" fontId="3" fillId="6" borderId="1" xfId="0" applyFont="1" applyFill="1" applyBorder="1" applyAlignment="1">
      <alignment horizontal="center" vertical="center"/>
    </xf>
    <xf numFmtId="0" fontId="3" fillId="6" borderId="10" xfId="0" applyFont="1" applyFill="1" applyBorder="1" applyAlignment="1">
      <alignment horizontal="center" vertical="center"/>
    </xf>
    <xf numFmtId="0" fontId="3" fillId="6" borderId="3" xfId="0" applyFont="1" applyFill="1" applyBorder="1" applyAlignment="1">
      <alignment horizontal="center" vertical="center"/>
    </xf>
    <xf numFmtId="0" fontId="3" fillId="6" borderId="7" xfId="0" applyFont="1" applyFill="1" applyBorder="1" applyAlignment="1">
      <alignment horizontal="center" vertical="center"/>
    </xf>
    <xf numFmtId="0" fontId="3" fillId="6" borderId="11" xfId="0" applyFont="1" applyFill="1" applyBorder="1" applyAlignment="1">
      <alignment horizontal="center" vertical="center"/>
    </xf>
    <xf numFmtId="0" fontId="3" fillId="6" borderId="12" xfId="0" applyFont="1" applyFill="1" applyBorder="1" applyAlignment="1">
      <alignment horizontal="center" vertical="center"/>
    </xf>
    <xf numFmtId="0" fontId="3" fillId="6" borderId="13" xfId="0" applyFont="1" applyFill="1" applyBorder="1" applyAlignment="1">
      <alignment horizontal="center" vertical="center"/>
    </xf>
    <xf numFmtId="0" fontId="3" fillId="6" borderId="15" xfId="0" applyFont="1" applyFill="1" applyBorder="1" applyAlignment="1">
      <alignment horizontal="center" vertical="center"/>
    </xf>
    <xf numFmtId="0" fontId="3" fillId="6" borderId="6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left" vertical="center"/>
    </xf>
    <xf numFmtId="0" fontId="3" fillId="4" borderId="10" xfId="0" applyFont="1" applyFill="1" applyBorder="1" applyAlignment="1">
      <alignment horizontal="left" vertical="center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381000</xdr:colOff>
      <xdr:row>0</xdr:row>
      <xdr:rowOff>0</xdr:rowOff>
    </xdr:from>
    <xdr:to>
      <xdr:col>7</xdr:col>
      <xdr:colOff>713316</xdr:colOff>
      <xdr:row>4</xdr:row>
      <xdr:rowOff>142874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220200" y="0"/>
          <a:ext cx="1609725" cy="75247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176"/>
  <sheetViews>
    <sheetView tabSelected="1" zoomScale="90" zoomScaleNormal="90" workbookViewId="0">
      <selection activeCell="C167" sqref="C167:F167"/>
    </sheetView>
  </sheetViews>
  <sheetFormatPr baseColWidth="10" defaultRowHeight="12" x14ac:dyDescent="0.2"/>
  <cols>
    <col min="1" max="1" width="2.5703125" style="7" customWidth="1"/>
    <col min="2" max="2" width="66.85546875" style="11" customWidth="1"/>
    <col min="3" max="3" width="20" style="7" bestFit="1" customWidth="1"/>
    <col min="4" max="4" width="18.85546875" style="7" bestFit="1" customWidth="1"/>
    <col min="5" max="5" width="20" style="7" bestFit="1" customWidth="1"/>
    <col min="6" max="6" width="19.5703125" style="7" bestFit="1" customWidth="1"/>
    <col min="7" max="7" width="19.140625" style="7" bestFit="1" customWidth="1"/>
    <col min="8" max="8" width="19.7109375" style="7" bestFit="1" customWidth="1"/>
    <col min="9" max="16384" width="11.42578125" style="7"/>
  </cols>
  <sheetData>
    <row r="1" spans="1:8" x14ac:dyDescent="0.2">
      <c r="A1" s="41" t="s">
        <v>87</v>
      </c>
      <c r="B1" s="42"/>
      <c r="C1" s="42"/>
      <c r="D1" s="42"/>
      <c r="E1" s="42"/>
      <c r="F1" s="42"/>
      <c r="G1" s="42"/>
      <c r="H1" s="43"/>
    </row>
    <row r="2" spans="1:8" x14ac:dyDescent="0.2">
      <c r="A2" s="44" t="s">
        <v>2</v>
      </c>
      <c r="B2" s="45"/>
      <c r="C2" s="45"/>
      <c r="D2" s="45"/>
      <c r="E2" s="45"/>
      <c r="F2" s="45"/>
      <c r="G2" s="45"/>
      <c r="H2" s="46"/>
    </row>
    <row r="3" spans="1:8" x14ac:dyDescent="0.2">
      <c r="A3" s="44" t="s">
        <v>3</v>
      </c>
      <c r="B3" s="45"/>
      <c r="C3" s="45"/>
      <c r="D3" s="45"/>
      <c r="E3" s="45"/>
      <c r="F3" s="45"/>
      <c r="G3" s="45"/>
      <c r="H3" s="46"/>
    </row>
    <row r="4" spans="1:8" x14ac:dyDescent="0.2">
      <c r="A4" s="44" t="s">
        <v>90</v>
      </c>
      <c r="B4" s="45"/>
      <c r="C4" s="45"/>
      <c r="D4" s="45"/>
      <c r="E4" s="45"/>
      <c r="F4" s="45"/>
      <c r="G4" s="45"/>
      <c r="H4" s="46"/>
    </row>
    <row r="5" spans="1:8" ht="12.75" thickBot="1" x14ac:dyDescent="0.25">
      <c r="A5" s="47" t="s">
        <v>4</v>
      </c>
      <c r="B5" s="48"/>
      <c r="C5" s="48"/>
      <c r="D5" s="48"/>
      <c r="E5" s="48"/>
      <c r="F5" s="48"/>
      <c r="G5" s="48"/>
      <c r="H5" s="49"/>
    </row>
    <row r="6" spans="1:8" ht="12.75" thickBot="1" x14ac:dyDescent="0.25">
      <c r="A6" s="50" t="s">
        <v>5</v>
      </c>
      <c r="B6" s="51"/>
      <c r="C6" s="54" t="s">
        <v>0</v>
      </c>
      <c r="D6" s="55"/>
      <c r="E6" s="55"/>
      <c r="F6" s="55"/>
      <c r="G6" s="56"/>
      <c r="H6" s="57" t="s">
        <v>6</v>
      </c>
    </row>
    <row r="7" spans="1:8" ht="24.75" thickBot="1" x14ac:dyDescent="0.25">
      <c r="A7" s="52"/>
      <c r="B7" s="53"/>
      <c r="C7" s="27" t="s">
        <v>7</v>
      </c>
      <c r="D7" s="28" t="s">
        <v>8</v>
      </c>
      <c r="E7" s="27" t="s">
        <v>9</v>
      </c>
      <c r="F7" s="27" t="s">
        <v>1</v>
      </c>
      <c r="G7" s="29" t="s">
        <v>10</v>
      </c>
      <c r="H7" s="58"/>
    </row>
    <row r="8" spans="1:8" x14ac:dyDescent="0.2">
      <c r="A8" s="59" t="s">
        <v>11</v>
      </c>
      <c r="B8" s="60"/>
      <c r="C8" s="19">
        <f t="shared" ref="C8:G8" si="0">C9+C17+C27+C37+C47+C57+C61+C69+C73</f>
        <v>11447232353.700006</v>
      </c>
      <c r="D8" s="20">
        <f>D9+D17+D27+D37+D47+D57+D61+D69+D73</f>
        <v>905760270.1900003</v>
      </c>
      <c r="E8" s="19">
        <f t="shared" si="0"/>
        <v>12352992623.889994</v>
      </c>
      <c r="F8" s="19">
        <f t="shared" si="0"/>
        <v>4065311549.309998</v>
      </c>
      <c r="G8" s="19">
        <f t="shared" si="0"/>
        <v>3354655410.7899995</v>
      </c>
      <c r="H8" s="19">
        <f>H9+H17+H27+H37+H47+H57+H61+H69+H73</f>
        <v>8287681074.5799913</v>
      </c>
    </row>
    <row r="9" spans="1:8" x14ac:dyDescent="0.2">
      <c r="A9" s="33" t="s">
        <v>12</v>
      </c>
      <c r="B9" s="34"/>
      <c r="C9" s="17">
        <f>SUM(C10:C16)</f>
        <v>5829384043.9000053</v>
      </c>
      <c r="D9" s="17">
        <f t="shared" ref="D9:F9" si="1">SUM(D10:D16)</f>
        <v>-2823299.9999997187</v>
      </c>
      <c r="E9" s="17">
        <f t="shared" si="1"/>
        <v>5826560743.8999929</v>
      </c>
      <c r="F9" s="17">
        <f t="shared" si="1"/>
        <v>2436836831.8099985</v>
      </c>
      <c r="G9" s="17">
        <f>SUM(G10:G16)</f>
        <v>2302018587.6999993</v>
      </c>
      <c r="H9" s="19">
        <f>SUM(H10:H16)</f>
        <v>3389723912.0899925</v>
      </c>
    </row>
    <row r="10" spans="1:8" x14ac:dyDescent="0.2">
      <c r="A10" s="3"/>
      <c r="B10" s="9" t="s">
        <v>13</v>
      </c>
      <c r="C10" s="14">
        <v>2936801790.3600144</v>
      </c>
      <c r="D10" s="15">
        <v>-640058690.07999861</v>
      </c>
      <c r="E10" s="14">
        <v>2296743100.2799988</v>
      </c>
      <c r="F10" s="14">
        <v>1379447514.5499988</v>
      </c>
      <c r="G10" s="14">
        <v>1379447514.5499988</v>
      </c>
      <c r="H10" s="25">
        <f>E10-F10</f>
        <v>917295585.73000002</v>
      </c>
    </row>
    <row r="11" spans="1:8" x14ac:dyDescent="0.2">
      <c r="A11" s="3"/>
      <c r="B11" s="9" t="s">
        <v>14</v>
      </c>
      <c r="C11" s="14">
        <v>532948178.83999962</v>
      </c>
      <c r="D11" s="15">
        <v>7799161.6499999976</v>
      </c>
      <c r="E11" s="14">
        <v>540747340.48999941</v>
      </c>
      <c r="F11" s="14">
        <v>218813936.21000004</v>
      </c>
      <c r="G11" s="14">
        <v>218813936.21000004</v>
      </c>
      <c r="H11" s="25">
        <f t="shared" ref="H11:H16" si="2">E11-F11</f>
        <v>321933404.27999938</v>
      </c>
    </row>
    <row r="12" spans="1:8" x14ac:dyDescent="0.2">
      <c r="A12" s="3"/>
      <c r="B12" s="9" t="s">
        <v>15</v>
      </c>
      <c r="C12" s="14">
        <v>662698784.08999884</v>
      </c>
      <c r="D12" s="15">
        <v>591880686.53999889</v>
      </c>
      <c r="E12" s="14">
        <v>1254579470.6300015</v>
      </c>
      <c r="F12" s="14">
        <v>104898616.37000006</v>
      </c>
      <c r="G12" s="14">
        <v>104898616.37000006</v>
      </c>
      <c r="H12" s="25">
        <f t="shared" si="2"/>
        <v>1149680854.2600014</v>
      </c>
    </row>
    <row r="13" spans="1:8" x14ac:dyDescent="0.2">
      <c r="A13" s="3"/>
      <c r="B13" s="9" t="s">
        <v>16</v>
      </c>
      <c r="C13" s="14">
        <v>973438191.20999372</v>
      </c>
      <c r="D13" s="14">
        <v>51363612.170000024</v>
      </c>
      <c r="E13" s="14">
        <v>1024801803.379995</v>
      </c>
      <c r="F13" s="14">
        <v>482994064.1699996</v>
      </c>
      <c r="G13" s="14">
        <v>431693660.26000017</v>
      </c>
      <c r="H13" s="25">
        <f t="shared" si="2"/>
        <v>541807739.20999539</v>
      </c>
    </row>
    <row r="14" spans="1:8" x14ac:dyDescent="0.2">
      <c r="A14" s="3"/>
      <c r="B14" s="9" t="s">
        <v>17</v>
      </c>
      <c r="C14" s="14">
        <v>616858560.91999793</v>
      </c>
      <c r="D14" s="14">
        <v>-13808070.279999996</v>
      </c>
      <c r="E14" s="14">
        <v>603050490.63999712</v>
      </c>
      <c r="F14" s="14">
        <v>250682700.51000047</v>
      </c>
      <c r="G14" s="14">
        <v>167164860.31000021</v>
      </c>
      <c r="H14" s="25">
        <f t="shared" si="2"/>
        <v>352367790.12999666</v>
      </c>
    </row>
    <row r="15" spans="1:8" x14ac:dyDescent="0.2">
      <c r="A15" s="3"/>
      <c r="B15" s="9" t="s">
        <v>18</v>
      </c>
      <c r="C15" s="15">
        <v>106638538.48000005</v>
      </c>
      <c r="D15" s="15">
        <v>0</v>
      </c>
      <c r="E15" s="15">
        <v>106638538.48000005</v>
      </c>
      <c r="F15" s="15">
        <v>0</v>
      </c>
      <c r="G15" s="15">
        <v>0</v>
      </c>
      <c r="H15" s="25">
        <f t="shared" si="2"/>
        <v>106638538.48000005</v>
      </c>
    </row>
    <row r="16" spans="1:8" x14ac:dyDescent="0.2">
      <c r="A16" s="3"/>
      <c r="B16" s="9" t="s">
        <v>19</v>
      </c>
      <c r="C16" s="15">
        <v>0</v>
      </c>
      <c r="D16" s="15">
        <v>0</v>
      </c>
      <c r="E16" s="15">
        <v>0</v>
      </c>
      <c r="F16" s="15">
        <v>0</v>
      </c>
      <c r="G16" s="15">
        <v>0</v>
      </c>
      <c r="H16" s="25">
        <f t="shared" si="2"/>
        <v>0</v>
      </c>
    </row>
    <row r="17" spans="1:10" x14ac:dyDescent="0.2">
      <c r="A17" s="33" t="s">
        <v>20</v>
      </c>
      <c r="B17" s="34"/>
      <c r="C17" s="18">
        <f>SUM(C18:C26)</f>
        <v>727614812.80999994</v>
      </c>
      <c r="D17" s="18">
        <f t="shared" ref="D17:H17" si="3">SUM(D18:D26)</f>
        <v>35385750.559999995</v>
      </c>
      <c r="E17" s="18">
        <f t="shared" si="3"/>
        <v>763000563.37</v>
      </c>
      <c r="F17" s="18">
        <f t="shared" si="3"/>
        <v>119021578.55999999</v>
      </c>
      <c r="G17" s="18">
        <f t="shared" si="3"/>
        <v>641684.75</v>
      </c>
      <c r="H17" s="23">
        <f t="shared" si="3"/>
        <v>643978984.80999994</v>
      </c>
    </row>
    <row r="18" spans="1:10" x14ac:dyDescent="0.2">
      <c r="A18" s="3"/>
      <c r="B18" s="9" t="s">
        <v>21</v>
      </c>
      <c r="C18" s="15">
        <v>94237203.340000004</v>
      </c>
      <c r="D18" s="15">
        <v>-2345177.7199999997</v>
      </c>
      <c r="E18" s="15">
        <v>91892025.620000005</v>
      </c>
      <c r="F18" s="15">
        <v>62625.469999999994</v>
      </c>
      <c r="G18" s="15">
        <v>62625.469999999994</v>
      </c>
      <c r="H18" s="15">
        <f>E18-F18</f>
        <v>91829400.150000006</v>
      </c>
    </row>
    <row r="19" spans="1:10" x14ac:dyDescent="0.2">
      <c r="A19" s="3"/>
      <c r="B19" s="9" t="s">
        <v>22</v>
      </c>
      <c r="C19" s="15">
        <v>17608807.810000002</v>
      </c>
      <c r="D19" s="15">
        <v>623321</v>
      </c>
      <c r="E19" s="15">
        <v>18232128.810000002</v>
      </c>
      <c r="F19" s="15">
        <v>1584733.71</v>
      </c>
      <c r="G19" s="15">
        <v>477952.71000000008</v>
      </c>
      <c r="H19" s="15">
        <f t="shared" ref="H19:H26" si="4">E19-F19</f>
        <v>16647395.100000001</v>
      </c>
    </row>
    <row r="20" spans="1:10" x14ac:dyDescent="0.2">
      <c r="A20" s="3"/>
      <c r="B20" s="9" t="s">
        <v>23</v>
      </c>
      <c r="C20" s="15">
        <v>0</v>
      </c>
      <c r="D20" s="15">
        <v>0</v>
      </c>
      <c r="E20" s="15">
        <v>0</v>
      </c>
      <c r="F20" s="15">
        <v>0</v>
      </c>
      <c r="G20" s="15">
        <v>0</v>
      </c>
      <c r="H20" s="15">
        <f t="shared" si="4"/>
        <v>0</v>
      </c>
    </row>
    <row r="21" spans="1:10" x14ac:dyDescent="0.2">
      <c r="A21" s="3"/>
      <c r="B21" s="9" t="s">
        <v>24</v>
      </c>
      <c r="C21" s="15">
        <v>133085140.16</v>
      </c>
      <c r="D21" s="15">
        <v>3077041.370000001</v>
      </c>
      <c r="E21" s="15">
        <v>136162181.53</v>
      </c>
      <c r="F21" s="15">
        <v>38176.909999999996</v>
      </c>
      <c r="G21" s="15">
        <v>38176.909999999996</v>
      </c>
      <c r="H21" s="15">
        <f t="shared" si="4"/>
        <v>136124004.62</v>
      </c>
    </row>
    <row r="22" spans="1:10" x14ac:dyDescent="0.2">
      <c r="A22" s="3"/>
      <c r="B22" s="9" t="s">
        <v>25</v>
      </c>
      <c r="C22" s="15">
        <v>59423653.340000004</v>
      </c>
      <c r="D22" s="15">
        <v>4581600</v>
      </c>
      <c r="E22" s="15">
        <v>64005253.340000004</v>
      </c>
      <c r="F22" s="15">
        <v>9810.11</v>
      </c>
      <c r="G22" s="15">
        <v>9810.11</v>
      </c>
      <c r="H22" s="15">
        <f t="shared" si="4"/>
        <v>63995443.230000004</v>
      </c>
    </row>
    <row r="23" spans="1:10" x14ac:dyDescent="0.2">
      <c r="A23" s="3"/>
      <c r="B23" s="9" t="s">
        <v>26</v>
      </c>
      <c r="C23" s="15">
        <v>309901585.27999997</v>
      </c>
      <c r="D23" s="15">
        <v>30421800.799999997</v>
      </c>
      <c r="E23" s="15">
        <v>340323386.07999998</v>
      </c>
      <c r="F23" s="15">
        <v>108316653.91</v>
      </c>
      <c r="G23" s="15">
        <v>0</v>
      </c>
      <c r="H23" s="15">
        <f t="shared" si="4"/>
        <v>232006732.16999999</v>
      </c>
    </row>
    <row r="24" spans="1:10" x14ac:dyDescent="0.2">
      <c r="A24" s="3"/>
      <c r="B24" s="9" t="s">
        <v>27</v>
      </c>
      <c r="C24" s="15">
        <v>68486369.590000004</v>
      </c>
      <c r="D24" s="15">
        <v>-64472.060000000056</v>
      </c>
      <c r="E24" s="15">
        <v>68421897.530000001</v>
      </c>
      <c r="F24" s="15">
        <v>8959966.7400000002</v>
      </c>
      <c r="G24" s="15">
        <v>3507.84</v>
      </c>
      <c r="H24" s="15">
        <f t="shared" si="4"/>
        <v>59461930.789999999</v>
      </c>
    </row>
    <row r="25" spans="1:10" x14ac:dyDescent="0.2">
      <c r="A25" s="3"/>
      <c r="B25" s="9" t="s">
        <v>28</v>
      </c>
      <c r="C25" s="15">
        <v>100000</v>
      </c>
      <c r="D25" s="15">
        <v>-50000</v>
      </c>
      <c r="E25" s="15">
        <v>50000</v>
      </c>
      <c r="F25" s="15">
        <v>0</v>
      </c>
      <c r="G25" s="15">
        <v>0</v>
      </c>
      <c r="H25" s="15">
        <f t="shared" si="4"/>
        <v>50000</v>
      </c>
    </row>
    <row r="26" spans="1:10" x14ac:dyDescent="0.2">
      <c r="A26" s="3"/>
      <c r="B26" s="9" t="s">
        <v>29</v>
      </c>
      <c r="C26" s="15">
        <v>44772053.289999999</v>
      </c>
      <c r="D26" s="15">
        <v>-858362.83</v>
      </c>
      <c r="E26" s="15">
        <v>43913690.460000001</v>
      </c>
      <c r="F26" s="15">
        <v>49611.710000000006</v>
      </c>
      <c r="G26" s="15">
        <v>49611.710000000006</v>
      </c>
      <c r="H26" s="15">
        <f t="shared" si="4"/>
        <v>43864078.75</v>
      </c>
    </row>
    <row r="27" spans="1:10" x14ac:dyDescent="0.2">
      <c r="A27" s="33" t="s">
        <v>30</v>
      </c>
      <c r="B27" s="34"/>
      <c r="C27" s="18">
        <f>SUM(C28:C36)</f>
        <v>1786097350.6100001</v>
      </c>
      <c r="D27" s="18">
        <f t="shared" ref="D27:H27" si="5">SUM(D28:D36)</f>
        <v>140901028.62</v>
      </c>
      <c r="E27" s="18">
        <f t="shared" si="5"/>
        <v>1926998379.23</v>
      </c>
      <c r="F27" s="18">
        <f t="shared" si="5"/>
        <v>537241973.70999992</v>
      </c>
      <c r="G27" s="18">
        <f t="shared" si="5"/>
        <v>286925331.37</v>
      </c>
      <c r="H27" s="23">
        <f t="shared" si="5"/>
        <v>1389756405.52</v>
      </c>
    </row>
    <row r="28" spans="1:10" x14ac:dyDescent="0.2">
      <c r="A28" s="3"/>
      <c r="B28" s="9" t="s">
        <v>31</v>
      </c>
      <c r="C28" s="15">
        <v>135475244.49000001</v>
      </c>
      <c r="D28" s="15">
        <v>371077.4</v>
      </c>
      <c r="E28" s="15">
        <v>135846321.88999999</v>
      </c>
      <c r="F28" s="15">
        <v>68072045.609999999</v>
      </c>
      <c r="G28" s="15">
        <v>55324424.870000005</v>
      </c>
      <c r="H28" s="24">
        <f>E28-F28</f>
        <v>67774276.279999986</v>
      </c>
    </row>
    <row r="29" spans="1:10" x14ac:dyDescent="0.2">
      <c r="A29" s="3"/>
      <c r="B29" s="9" t="s">
        <v>32</v>
      </c>
      <c r="C29" s="15">
        <v>72103777</v>
      </c>
      <c r="D29" s="15">
        <v>7089702</v>
      </c>
      <c r="E29" s="15">
        <v>79193479</v>
      </c>
      <c r="F29" s="15">
        <v>22924682.560000002</v>
      </c>
      <c r="G29" s="15">
        <v>10609342.960000001</v>
      </c>
      <c r="H29" s="24">
        <f t="shared" ref="H29:H36" si="6">E29-F29</f>
        <v>56268796.439999998</v>
      </c>
    </row>
    <row r="30" spans="1:10" x14ac:dyDescent="0.2">
      <c r="A30" s="3"/>
      <c r="B30" s="9" t="s">
        <v>33</v>
      </c>
      <c r="C30" s="15">
        <v>120100034.69000001</v>
      </c>
      <c r="D30" s="15">
        <v>8989898.1099999994</v>
      </c>
      <c r="E30" s="15">
        <v>129089932.80000001</v>
      </c>
      <c r="F30" s="15">
        <v>9189702.0299999993</v>
      </c>
      <c r="G30" s="15">
        <v>5666186.0100000007</v>
      </c>
      <c r="H30" s="24">
        <f t="shared" si="6"/>
        <v>119900230.77000001</v>
      </c>
      <c r="J30" s="7" t="s">
        <v>91</v>
      </c>
    </row>
    <row r="31" spans="1:10" x14ac:dyDescent="0.2">
      <c r="A31" s="3"/>
      <c r="B31" s="9" t="s">
        <v>34</v>
      </c>
      <c r="C31" s="15">
        <v>265658888.28</v>
      </c>
      <c r="D31" s="15">
        <v>38227993.689999998</v>
      </c>
      <c r="E31" s="15">
        <v>303886881.97000003</v>
      </c>
      <c r="F31" s="15">
        <v>162549572.20000002</v>
      </c>
      <c r="G31" s="15">
        <v>26847350.369999997</v>
      </c>
      <c r="H31" s="24">
        <f t="shared" si="6"/>
        <v>141337309.77000001</v>
      </c>
    </row>
    <row r="32" spans="1:10" x14ac:dyDescent="0.2">
      <c r="A32" s="3"/>
      <c r="B32" s="9" t="s">
        <v>35</v>
      </c>
      <c r="C32" s="15">
        <v>779847864.81000006</v>
      </c>
      <c r="D32" s="15">
        <v>37761042.93</v>
      </c>
      <c r="E32" s="15">
        <v>817608907.74000001</v>
      </c>
      <c r="F32" s="15">
        <v>140050368.69999999</v>
      </c>
      <c r="G32" s="15">
        <v>76570734.039999992</v>
      </c>
      <c r="H32" s="24">
        <f t="shared" si="6"/>
        <v>677558539.03999996</v>
      </c>
    </row>
    <row r="33" spans="1:8" x14ac:dyDescent="0.2">
      <c r="A33" s="3"/>
      <c r="B33" s="9" t="s">
        <v>36</v>
      </c>
      <c r="C33" s="15">
        <v>69100500</v>
      </c>
      <c r="D33" s="15">
        <v>1000001</v>
      </c>
      <c r="E33" s="15">
        <v>70100501</v>
      </c>
      <c r="F33" s="15">
        <v>11327735.77</v>
      </c>
      <c r="G33" s="15">
        <v>52801.96</v>
      </c>
      <c r="H33" s="24">
        <f t="shared" si="6"/>
        <v>58772765.230000004</v>
      </c>
    </row>
    <row r="34" spans="1:8" x14ac:dyDescent="0.2">
      <c r="A34" s="3"/>
      <c r="B34" s="9" t="s">
        <v>37</v>
      </c>
      <c r="C34" s="15">
        <v>3498400</v>
      </c>
      <c r="D34" s="15">
        <v>63100.000000000015</v>
      </c>
      <c r="E34" s="15">
        <v>3561500</v>
      </c>
      <c r="F34" s="15">
        <v>255220.21</v>
      </c>
      <c r="G34" s="15">
        <v>11469.34</v>
      </c>
      <c r="H34" s="24">
        <f t="shared" si="6"/>
        <v>3306279.79</v>
      </c>
    </row>
    <row r="35" spans="1:8" x14ac:dyDescent="0.2">
      <c r="A35" s="3"/>
      <c r="B35" s="9" t="s">
        <v>38</v>
      </c>
      <c r="C35" s="15">
        <v>54072279.960000001</v>
      </c>
      <c r="D35" s="15">
        <v>8629888.4900000002</v>
      </c>
      <c r="E35" s="15">
        <v>62702168.450000003</v>
      </c>
      <c r="F35" s="15">
        <v>3459715.13</v>
      </c>
      <c r="G35" s="15">
        <v>2927950.53</v>
      </c>
      <c r="H35" s="24">
        <f t="shared" si="6"/>
        <v>59242453.32</v>
      </c>
    </row>
    <row r="36" spans="1:8" x14ac:dyDescent="0.2">
      <c r="A36" s="3"/>
      <c r="B36" s="9" t="s">
        <v>39</v>
      </c>
      <c r="C36" s="15">
        <v>286240361.38</v>
      </c>
      <c r="D36" s="15">
        <v>38768325</v>
      </c>
      <c r="E36" s="15">
        <v>325008686.38</v>
      </c>
      <c r="F36" s="15">
        <v>119412931.49999999</v>
      </c>
      <c r="G36" s="15">
        <v>108915071.28999999</v>
      </c>
      <c r="H36" s="24">
        <f t="shared" si="6"/>
        <v>205595754.88</v>
      </c>
    </row>
    <row r="37" spans="1:8" ht="23.25" customHeight="1" x14ac:dyDescent="0.2">
      <c r="A37" s="35" t="s">
        <v>40</v>
      </c>
      <c r="B37" s="36"/>
      <c r="C37" s="18">
        <f>SUM(C38:C46)</f>
        <v>1737909967.8600001</v>
      </c>
      <c r="D37" s="18">
        <f>SUM(D38:D46)</f>
        <v>-63225494.640000001</v>
      </c>
      <c r="E37" s="18">
        <f t="shared" ref="E37:H37" si="7">SUM(E38:E46)</f>
        <v>1674684473.2200003</v>
      </c>
      <c r="F37" s="18">
        <f t="shared" si="7"/>
        <v>698093834.00999999</v>
      </c>
      <c r="G37" s="18">
        <f t="shared" si="7"/>
        <v>569971071.98000002</v>
      </c>
      <c r="H37" s="23">
        <f t="shared" si="7"/>
        <v>976590639.20999992</v>
      </c>
    </row>
    <row r="38" spans="1:8" x14ac:dyDescent="0.2">
      <c r="A38" s="3"/>
      <c r="B38" s="9" t="s">
        <v>41</v>
      </c>
      <c r="C38" s="15">
        <v>0</v>
      </c>
      <c r="D38" s="15">
        <v>0</v>
      </c>
      <c r="E38" s="15">
        <v>0</v>
      </c>
      <c r="F38" s="15">
        <v>0</v>
      </c>
      <c r="G38" s="15">
        <v>0</v>
      </c>
      <c r="H38" s="15">
        <f>E38-F38</f>
        <v>0</v>
      </c>
    </row>
    <row r="39" spans="1:8" x14ac:dyDescent="0.2">
      <c r="A39" s="3"/>
      <c r="B39" s="9" t="s">
        <v>42</v>
      </c>
      <c r="C39" s="15">
        <v>1005741981</v>
      </c>
      <c r="D39" s="15">
        <v>-22138140</v>
      </c>
      <c r="E39" s="15">
        <v>983603841</v>
      </c>
      <c r="F39" s="15">
        <v>523161707.85000002</v>
      </c>
      <c r="G39" s="15">
        <v>459452322.22000003</v>
      </c>
      <c r="H39" s="15">
        <f t="shared" ref="H39:H46" si="8">E39-F39</f>
        <v>460442133.14999998</v>
      </c>
    </row>
    <row r="40" spans="1:8" x14ac:dyDescent="0.2">
      <c r="A40" s="3"/>
      <c r="B40" s="9" t="s">
        <v>43</v>
      </c>
      <c r="C40" s="15">
        <v>76114981</v>
      </c>
      <c r="D40" s="15">
        <v>-3438690</v>
      </c>
      <c r="E40" s="15">
        <v>72676291</v>
      </c>
      <c r="F40" s="15">
        <v>36442799.049999997</v>
      </c>
      <c r="G40" s="15">
        <v>22392799.050000001</v>
      </c>
      <c r="H40" s="15">
        <f t="shared" si="8"/>
        <v>36233491.950000003</v>
      </c>
    </row>
    <row r="41" spans="1:8" x14ac:dyDescent="0.2">
      <c r="A41" s="3"/>
      <c r="B41" s="9" t="s">
        <v>44</v>
      </c>
      <c r="C41" s="15">
        <v>345386900</v>
      </c>
      <c r="D41" s="15">
        <v>-36716055.640000001</v>
      </c>
      <c r="E41" s="15">
        <v>308670844.36000001</v>
      </c>
      <c r="F41" s="15">
        <v>12026987.099999998</v>
      </c>
      <c r="G41" s="15">
        <v>8456344.1600000001</v>
      </c>
      <c r="H41" s="15">
        <f t="shared" si="8"/>
        <v>296643857.25999999</v>
      </c>
    </row>
    <row r="42" spans="1:8" x14ac:dyDescent="0.2">
      <c r="A42" s="3"/>
      <c r="B42" s="9" t="s">
        <v>45</v>
      </c>
      <c r="C42" s="15">
        <v>0</v>
      </c>
      <c r="D42" s="15">
        <v>0</v>
      </c>
      <c r="E42" s="15">
        <v>0</v>
      </c>
      <c r="F42" s="15">
        <v>0</v>
      </c>
      <c r="G42" s="15">
        <v>0</v>
      </c>
      <c r="H42" s="15">
        <f t="shared" si="8"/>
        <v>0</v>
      </c>
    </row>
    <row r="43" spans="1:8" x14ac:dyDescent="0.2">
      <c r="A43" s="3"/>
      <c r="B43" s="9" t="s">
        <v>46</v>
      </c>
      <c r="C43" s="15">
        <v>310666105.86000001</v>
      </c>
      <c r="D43" s="15">
        <v>-932609</v>
      </c>
      <c r="E43" s="15">
        <v>309733496.86000001</v>
      </c>
      <c r="F43" s="15">
        <v>126462340.01000001</v>
      </c>
      <c r="G43" s="15">
        <v>79669606.549999997</v>
      </c>
      <c r="H43" s="15">
        <f t="shared" si="8"/>
        <v>183271156.85000002</v>
      </c>
    </row>
    <row r="44" spans="1:8" x14ac:dyDescent="0.2">
      <c r="A44" s="3"/>
      <c r="B44" s="9" t="s">
        <v>47</v>
      </c>
      <c r="C44" s="15">
        <v>0</v>
      </c>
      <c r="D44" s="15">
        <v>0</v>
      </c>
      <c r="E44" s="15">
        <v>0</v>
      </c>
      <c r="F44" s="15">
        <v>0</v>
      </c>
      <c r="G44" s="15">
        <v>0</v>
      </c>
      <c r="H44" s="15">
        <f t="shared" si="8"/>
        <v>0</v>
      </c>
    </row>
    <row r="45" spans="1:8" x14ac:dyDescent="0.2">
      <c r="A45" s="3"/>
      <c r="B45" s="9" t="s">
        <v>48</v>
      </c>
      <c r="C45" s="15">
        <v>0</v>
      </c>
      <c r="D45" s="15">
        <v>0</v>
      </c>
      <c r="E45" s="15">
        <v>0</v>
      </c>
      <c r="F45" s="15">
        <v>0</v>
      </c>
      <c r="G45" s="15">
        <v>0</v>
      </c>
      <c r="H45" s="15">
        <f t="shared" si="8"/>
        <v>0</v>
      </c>
    </row>
    <row r="46" spans="1:8" x14ac:dyDescent="0.2">
      <c r="A46" s="3"/>
      <c r="B46" s="9" t="s">
        <v>49</v>
      </c>
      <c r="C46" s="15">
        <v>0</v>
      </c>
      <c r="D46" s="15"/>
      <c r="E46" s="15"/>
      <c r="F46" s="15">
        <v>0</v>
      </c>
      <c r="G46" s="15">
        <v>0</v>
      </c>
      <c r="H46" s="15">
        <f t="shared" si="8"/>
        <v>0</v>
      </c>
    </row>
    <row r="47" spans="1:8" x14ac:dyDescent="0.2">
      <c r="A47" s="33" t="s">
        <v>50</v>
      </c>
      <c r="B47" s="34"/>
      <c r="C47" s="18">
        <f>SUM(C48:C56)</f>
        <v>286610110.16000003</v>
      </c>
      <c r="D47" s="18">
        <f t="shared" ref="D47:H47" si="9">SUM(D48:D56)</f>
        <v>49202856.50999999</v>
      </c>
      <c r="E47" s="18">
        <f t="shared" si="9"/>
        <v>335812966.67000002</v>
      </c>
      <c r="F47" s="18">
        <f t="shared" si="9"/>
        <v>42252203.469999999</v>
      </c>
      <c r="G47" s="18">
        <f t="shared" si="9"/>
        <v>6940187.3999999994</v>
      </c>
      <c r="H47" s="23">
        <f t="shared" si="9"/>
        <v>293560763.19999999</v>
      </c>
    </row>
    <row r="48" spans="1:8" x14ac:dyDescent="0.2">
      <c r="A48" s="3"/>
      <c r="B48" s="9" t="s">
        <v>51</v>
      </c>
      <c r="C48" s="15">
        <v>39601208.390000001</v>
      </c>
      <c r="D48" s="15">
        <v>27489578.119999994</v>
      </c>
      <c r="E48" s="15">
        <v>67090786.510000005</v>
      </c>
      <c r="F48" s="15">
        <v>12126</v>
      </c>
      <c r="G48" s="15">
        <v>12126</v>
      </c>
      <c r="H48" s="24">
        <f>E48-F48</f>
        <v>67078660.510000005</v>
      </c>
    </row>
    <row r="49" spans="1:8" x14ac:dyDescent="0.2">
      <c r="A49" s="3"/>
      <c r="B49" s="9" t="s">
        <v>52</v>
      </c>
      <c r="C49" s="15">
        <v>6427360</v>
      </c>
      <c r="D49" s="15">
        <v>951204</v>
      </c>
      <c r="E49" s="15">
        <v>7378564</v>
      </c>
      <c r="F49" s="15">
        <v>30920.080000000002</v>
      </c>
      <c r="G49" s="15">
        <v>11997</v>
      </c>
      <c r="H49" s="24">
        <f t="shared" ref="H49:H56" si="10">E49-F49</f>
        <v>7347643.9199999999</v>
      </c>
    </row>
    <row r="50" spans="1:8" x14ac:dyDescent="0.2">
      <c r="A50" s="3"/>
      <c r="B50" s="9" t="s">
        <v>53</v>
      </c>
      <c r="C50" s="15">
        <v>27598526</v>
      </c>
      <c r="D50" s="15">
        <v>11496265.720000001</v>
      </c>
      <c r="E50" s="15">
        <v>39094791.719999999</v>
      </c>
      <c r="F50" s="15">
        <v>0</v>
      </c>
      <c r="G50" s="15">
        <v>0</v>
      </c>
      <c r="H50" s="24">
        <f t="shared" si="10"/>
        <v>39094791.719999999</v>
      </c>
    </row>
    <row r="51" spans="1:8" x14ac:dyDescent="0.2">
      <c r="A51" s="3"/>
      <c r="B51" s="9" t="s">
        <v>54</v>
      </c>
      <c r="C51" s="15">
        <v>121433000</v>
      </c>
      <c r="D51" s="15">
        <v>5819638.7999999998</v>
      </c>
      <c r="E51" s="15">
        <v>127252638.8</v>
      </c>
      <c r="F51" s="15">
        <v>25017400</v>
      </c>
      <c r="G51" s="15">
        <v>0</v>
      </c>
      <c r="H51" s="24">
        <f t="shared" si="10"/>
        <v>102235238.8</v>
      </c>
    </row>
    <row r="52" spans="1:8" x14ac:dyDescent="0.2">
      <c r="A52" s="3"/>
      <c r="B52" s="9" t="s">
        <v>55</v>
      </c>
      <c r="C52" s="15">
        <v>0</v>
      </c>
      <c r="D52" s="15">
        <v>1398000</v>
      </c>
      <c r="E52" s="15">
        <v>1398000</v>
      </c>
      <c r="F52" s="15">
        <v>0</v>
      </c>
      <c r="G52" s="15">
        <v>0</v>
      </c>
      <c r="H52" s="24">
        <f t="shared" si="10"/>
        <v>1398000</v>
      </c>
    </row>
    <row r="53" spans="1:8" x14ac:dyDescent="0.2">
      <c r="A53" s="3"/>
      <c r="B53" s="9" t="s">
        <v>56</v>
      </c>
      <c r="C53" s="15">
        <v>57056996.420000002</v>
      </c>
      <c r="D53" s="15">
        <v>-208100.02000000002</v>
      </c>
      <c r="E53" s="15">
        <v>56848896.399999999</v>
      </c>
      <c r="F53" s="15">
        <v>2242390.98</v>
      </c>
      <c r="G53" s="15">
        <v>16357.2</v>
      </c>
      <c r="H53" s="24">
        <f t="shared" si="10"/>
        <v>54606505.420000002</v>
      </c>
    </row>
    <row r="54" spans="1:8" x14ac:dyDescent="0.2">
      <c r="A54" s="3"/>
      <c r="B54" s="9" t="s">
        <v>57</v>
      </c>
      <c r="C54" s="15">
        <v>78000</v>
      </c>
      <c r="D54" s="15">
        <v>0</v>
      </c>
      <c r="E54" s="15">
        <v>78000</v>
      </c>
      <c r="F54" s="15">
        <v>0</v>
      </c>
      <c r="G54" s="15">
        <v>0</v>
      </c>
      <c r="H54" s="24">
        <f t="shared" si="10"/>
        <v>78000</v>
      </c>
    </row>
    <row r="55" spans="1:8" x14ac:dyDescent="0.2">
      <c r="A55" s="3"/>
      <c r="B55" s="9" t="s">
        <v>58</v>
      </c>
      <c r="C55" s="15">
        <v>0</v>
      </c>
      <c r="D55" s="15">
        <v>0</v>
      </c>
      <c r="E55" s="15">
        <v>0</v>
      </c>
      <c r="F55" s="15">
        <v>0</v>
      </c>
      <c r="G55" s="15">
        <v>0</v>
      </c>
      <c r="H55" s="24">
        <f t="shared" si="10"/>
        <v>0</v>
      </c>
    </row>
    <row r="56" spans="1:8" x14ac:dyDescent="0.2">
      <c r="A56" s="3"/>
      <c r="B56" s="9" t="s">
        <v>59</v>
      </c>
      <c r="C56" s="15">
        <v>34415019.350000001</v>
      </c>
      <c r="D56" s="15">
        <v>2256269.8899999997</v>
      </c>
      <c r="E56" s="15">
        <v>36671289.239999995</v>
      </c>
      <c r="F56" s="15">
        <v>14949366.41</v>
      </c>
      <c r="G56" s="15">
        <v>6899707.1999999993</v>
      </c>
      <c r="H56" s="24">
        <f t="shared" si="10"/>
        <v>21721922.829999994</v>
      </c>
    </row>
    <row r="57" spans="1:8" x14ac:dyDescent="0.2">
      <c r="A57" s="33" t="s">
        <v>60</v>
      </c>
      <c r="B57" s="34"/>
      <c r="C57" s="18">
        <f>SUM(C58:C60)</f>
        <v>1059195568.36</v>
      </c>
      <c r="D57" s="18">
        <f t="shared" ref="D57:H57" si="11">SUM(D58:D60)</f>
        <v>720550463.13999999</v>
      </c>
      <c r="E57" s="18">
        <f t="shared" si="11"/>
        <v>1779746031.5</v>
      </c>
      <c r="F57" s="18">
        <f t="shared" si="11"/>
        <v>195731245.94</v>
      </c>
      <c r="G57" s="18">
        <f t="shared" si="11"/>
        <v>152424865.77999997</v>
      </c>
      <c r="H57" s="23">
        <f t="shared" si="11"/>
        <v>1584014785.5599999</v>
      </c>
    </row>
    <row r="58" spans="1:8" x14ac:dyDescent="0.2">
      <c r="A58" s="3"/>
      <c r="B58" s="9" t="s">
        <v>61</v>
      </c>
      <c r="C58" s="15">
        <v>1059195568.36</v>
      </c>
      <c r="D58" s="15">
        <v>720550463.13999999</v>
      </c>
      <c r="E58" s="15">
        <v>1779746031.5</v>
      </c>
      <c r="F58" s="15">
        <v>195731245.94</v>
      </c>
      <c r="G58" s="15">
        <v>152424865.77999997</v>
      </c>
      <c r="H58" s="24">
        <f>E58-F58</f>
        <v>1584014785.5599999</v>
      </c>
    </row>
    <row r="59" spans="1:8" x14ac:dyDescent="0.2">
      <c r="A59" s="3"/>
      <c r="B59" s="9" t="s">
        <v>62</v>
      </c>
      <c r="C59" s="15">
        <v>0</v>
      </c>
      <c r="D59" s="15">
        <v>0</v>
      </c>
      <c r="E59" s="15">
        <v>0</v>
      </c>
      <c r="F59" s="15">
        <v>0</v>
      </c>
      <c r="G59" s="15">
        <v>0</v>
      </c>
      <c r="H59" s="24">
        <f t="shared" ref="H59:H60" si="12">E59-F59</f>
        <v>0</v>
      </c>
    </row>
    <row r="60" spans="1:8" x14ac:dyDescent="0.2">
      <c r="A60" s="3"/>
      <c r="B60" s="9" t="s">
        <v>63</v>
      </c>
      <c r="C60" s="15">
        <v>0</v>
      </c>
      <c r="D60" s="15">
        <v>0</v>
      </c>
      <c r="E60" s="15">
        <v>0</v>
      </c>
      <c r="F60" s="15">
        <v>0</v>
      </c>
      <c r="G60" s="15">
        <v>0</v>
      </c>
      <c r="H60" s="24">
        <f t="shared" si="12"/>
        <v>0</v>
      </c>
    </row>
    <row r="61" spans="1:8" x14ac:dyDescent="0.2">
      <c r="A61" s="33" t="s">
        <v>64</v>
      </c>
      <c r="B61" s="34"/>
      <c r="C61" s="18">
        <f t="shared" ref="C61:G61" si="13">SUM(C62:C68)</f>
        <v>10000500</v>
      </c>
      <c r="D61" s="18">
        <f t="shared" si="13"/>
        <v>0</v>
      </c>
      <c r="E61" s="18">
        <f t="shared" si="13"/>
        <v>10000500</v>
      </c>
      <c r="F61" s="18">
        <f t="shared" si="13"/>
        <v>0</v>
      </c>
      <c r="G61" s="18">
        <f t="shared" si="13"/>
        <v>0</v>
      </c>
      <c r="H61" s="23">
        <f>SUM(H62:H68)</f>
        <v>10000500</v>
      </c>
    </row>
    <row r="62" spans="1:8" x14ac:dyDescent="0.2">
      <c r="A62" s="3"/>
      <c r="B62" s="9" t="s">
        <v>65</v>
      </c>
      <c r="C62" s="15">
        <v>0</v>
      </c>
      <c r="D62" s="15">
        <v>0</v>
      </c>
      <c r="E62" s="15">
        <v>0</v>
      </c>
      <c r="F62" s="15">
        <v>0</v>
      </c>
      <c r="G62" s="15">
        <v>0</v>
      </c>
      <c r="H62" s="15">
        <f>E62-F62</f>
        <v>0</v>
      </c>
    </row>
    <row r="63" spans="1:8" x14ac:dyDescent="0.2">
      <c r="A63" s="3"/>
      <c r="B63" s="9" t="s">
        <v>66</v>
      </c>
      <c r="C63" s="15">
        <v>0</v>
      </c>
      <c r="D63" s="15">
        <v>0</v>
      </c>
      <c r="E63" s="15">
        <v>0</v>
      </c>
      <c r="F63" s="15">
        <v>0</v>
      </c>
      <c r="G63" s="15">
        <v>0</v>
      </c>
      <c r="H63" s="15">
        <f t="shared" ref="H63:H68" si="14">E63-F63</f>
        <v>0</v>
      </c>
    </row>
    <row r="64" spans="1:8" x14ac:dyDescent="0.2">
      <c r="A64" s="3"/>
      <c r="B64" s="9" t="s">
        <v>67</v>
      </c>
      <c r="C64" s="15">
        <v>0</v>
      </c>
      <c r="D64" s="15">
        <v>0</v>
      </c>
      <c r="E64" s="15">
        <v>0</v>
      </c>
      <c r="F64" s="15">
        <v>0</v>
      </c>
      <c r="G64" s="15">
        <v>0</v>
      </c>
      <c r="H64" s="15">
        <f t="shared" si="14"/>
        <v>0</v>
      </c>
    </row>
    <row r="65" spans="1:8" x14ac:dyDescent="0.2">
      <c r="A65" s="3"/>
      <c r="B65" s="9" t="s">
        <v>68</v>
      </c>
      <c r="C65" s="15">
        <v>0</v>
      </c>
      <c r="D65" s="15">
        <v>0</v>
      </c>
      <c r="E65" s="15">
        <v>0</v>
      </c>
      <c r="F65" s="15">
        <v>0</v>
      </c>
      <c r="G65" s="15">
        <v>0</v>
      </c>
      <c r="H65" s="15">
        <f t="shared" si="14"/>
        <v>0</v>
      </c>
    </row>
    <row r="66" spans="1:8" ht="24" x14ac:dyDescent="0.2">
      <c r="A66" s="3"/>
      <c r="B66" s="9" t="s">
        <v>89</v>
      </c>
      <c r="C66" s="15">
        <v>0</v>
      </c>
      <c r="D66" s="15">
        <v>0</v>
      </c>
      <c r="E66" s="15">
        <v>0</v>
      </c>
      <c r="F66" s="15">
        <v>0</v>
      </c>
      <c r="G66" s="15">
        <v>0</v>
      </c>
      <c r="H66" s="15">
        <f t="shared" si="14"/>
        <v>0</v>
      </c>
    </row>
    <row r="67" spans="1:8" x14ac:dyDescent="0.2">
      <c r="A67" s="3"/>
      <c r="B67" s="9" t="s">
        <v>71</v>
      </c>
      <c r="C67" s="15">
        <v>0</v>
      </c>
      <c r="D67" s="15">
        <v>0</v>
      </c>
      <c r="E67" s="15">
        <v>0</v>
      </c>
      <c r="F67" s="15">
        <v>0</v>
      </c>
      <c r="G67" s="15">
        <v>0</v>
      </c>
      <c r="H67" s="15">
        <f t="shared" si="14"/>
        <v>0</v>
      </c>
    </row>
    <row r="68" spans="1:8" x14ac:dyDescent="0.2">
      <c r="A68" s="3"/>
      <c r="B68" s="9" t="s">
        <v>72</v>
      </c>
      <c r="C68" s="15">
        <v>10000500</v>
      </c>
      <c r="D68" s="15">
        <v>0</v>
      </c>
      <c r="E68" s="15">
        <v>10000500</v>
      </c>
      <c r="F68" s="15">
        <v>0</v>
      </c>
      <c r="G68" s="15">
        <v>0</v>
      </c>
      <c r="H68" s="15">
        <f t="shared" si="14"/>
        <v>10000500</v>
      </c>
    </row>
    <row r="69" spans="1:8" x14ac:dyDescent="0.2">
      <c r="A69" s="33" t="s">
        <v>73</v>
      </c>
      <c r="B69" s="34"/>
      <c r="C69" s="18">
        <f>SUM(C70:C72)</f>
        <v>0</v>
      </c>
      <c r="D69" s="18">
        <f t="shared" ref="D69:H69" si="15">SUM(D70:D72)</f>
        <v>0</v>
      </c>
      <c r="E69" s="18">
        <f t="shared" si="15"/>
        <v>0</v>
      </c>
      <c r="F69" s="18">
        <f t="shared" si="15"/>
        <v>0</v>
      </c>
      <c r="G69" s="18">
        <f t="shared" si="15"/>
        <v>0</v>
      </c>
      <c r="H69" s="23">
        <f t="shared" si="15"/>
        <v>0</v>
      </c>
    </row>
    <row r="70" spans="1:8" x14ac:dyDescent="0.2">
      <c r="A70" s="3"/>
      <c r="B70" s="9" t="s">
        <v>74</v>
      </c>
      <c r="C70" s="15">
        <v>0</v>
      </c>
      <c r="D70" s="15">
        <v>0</v>
      </c>
      <c r="E70" s="15">
        <v>0</v>
      </c>
      <c r="F70" s="15">
        <v>0</v>
      </c>
      <c r="G70" s="15">
        <v>0</v>
      </c>
      <c r="H70" s="15">
        <f>E70-F70</f>
        <v>0</v>
      </c>
    </row>
    <row r="71" spans="1:8" x14ac:dyDescent="0.2">
      <c r="A71" s="3"/>
      <c r="B71" s="9" t="s">
        <v>75</v>
      </c>
      <c r="C71" s="15">
        <v>0</v>
      </c>
      <c r="D71" s="15">
        <v>0</v>
      </c>
      <c r="E71" s="15">
        <v>0</v>
      </c>
      <c r="F71" s="15">
        <v>0</v>
      </c>
      <c r="G71" s="15">
        <v>0</v>
      </c>
      <c r="H71" s="15">
        <f t="shared" ref="H71:H72" si="16">E71-F71</f>
        <v>0</v>
      </c>
    </row>
    <row r="72" spans="1:8" x14ac:dyDescent="0.2">
      <c r="A72" s="3"/>
      <c r="B72" s="9" t="s">
        <v>76</v>
      </c>
      <c r="C72" s="15">
        <v>0</v>
      </c>
      <c r="D72" s="15">
        <v>0</v>
      </c>
      <c r="E72" s="15">
        <v>0</v>
      </c>
      <c r="F72" s="15">
        <v>0</v>
      </c>
      <c r="G72" s="15">
        <v>0</v>
      </c>
      <c r="H72" s="15">
        <f t="shared" si="16"/>
        <v>0</v>
      </c>
    </row>
    <row r="73" spans="1:8" x14ac:dyDescent="0.2">
      <c r="A73" s="33" t="s">
        <v>77</v>
      </c>
      <c r="B73" s="34"/>
      <c r="C73" s="18">
        <f>SUM(C74:C80)</f>
        <v>10420000</v>
      </c>
      <c r="D73" s="18">
        <f t="shared" ref="D73:H73" si="17">SUM(D74:D80)</f>
        <v>25768966</v>
      </c>
      <c r="E73" s="18">
        <f t="shared" si="17"/>
        <v>36188966</v>
      </c>
      <c r="F73" s="18">
        <f t="shared" si="17"/>
        <v>36133881.810000002</v>
      </c>
      <c r="G73" s="18">
        <f t="shared" si="17"/>
        <v>35733681.810000002</v>
      </c>
      <c r="H73" s="23">
        <f t="shared" si="17"/>
        <v>55084.189999999944</v>
      </c>
    </row>
    <row r="74" spans="1:8" x14ac:dyDescent="0.2">
      <c r="A74" s="3"/>
      <c r="B74" s="9" t="s">
        <v>78</v>
      </c>
      <c r="C74" s="15">
        <v>0</v>
      </c>
      <c r="D74" s="15">
        <v>0</v>
      </c>
      <c r="E74" s="15">
        <v>0</v>
      </c>
      <c r="F74" s="15">
        <v>0</v>
      </c>
      <c r="G74" s="15">
        <v>0</v>
      </c>
      <c r="H74" s="24">
        <f>E74-F74</f>
        <v>0</v>
      </c>
    </row>
    <row r="75" spans="1:8" x14ac:dyDescent="0.2">
      <c r="A75" s="3"/>
      <c r="B75" s="9" t="s">
        <v>79</v>
      </c>
      <c r="C75" s="15">
        <v>0</v>
      </c>
      <c r="D75" s="15">
        <v>0</v>
      </c>
      <c r="E75" s="15">
        <v>0</v>
      </c>
      <c r="F75" s="15">
        <v>0</v>
      </c>
      <c r="G75" s="15">
        <v>0</v>
      </c>
      <c r="H75" s="24">
        <f t="shared" ref="H75:H80" si="18">E75-F75</f>
        <v>0</v>
      </c>
    </row>
    <row r="76" spans="1:8" x14ac:dyDescent="0.2">
      <c r="A76" s="3"/>
      <c r="B76" s="9" t="s">
        <v>80</v>
      </c>
      <c r="C76" s="15">
        <v>0</v>
      </c>
      <c r="D76" s="15">
        <v>0</v>
      </c>
      <c r="E76" s="15">
        <v>0</v>
      </c>
      <c r="F76" s="15">
        <v>0</v>
      </c>
      <c r="G76" s="15">
        <v>0</v>
      </c>
      <c r="H76" s="24">
        <f t="shared" si="18"/>
        <v>0</v>
      </c>
    </row>
    <row r="77" spans="1:8" x14ac:dyDescent="0.2">
      <c r="A77" s="3"/>
      <c r="B77" s="9" t="s">
        <v>81</v>
      </c>
      <c r="C77" s="15">
        <v>2420000</v>
      </c>
      <c r="D77" s="15">
        <v>0</v>
      </c>
      <c r="E77" s="15">
        <v>2420000</v>
      </c>
      <c r="F77" s="15">
        <v>2364915.81</v>
      </c>
      <c r="G77" s="15">
        <v>1964715.81</v>
      </c>
      <c r="H77" s="24">
        <f t="shared" si="18"/>
        <v>55084.189999999944</v>
      </c>
    </row>
    <row r="78" spans="1:8" x14ac:dyDescent="0.2">
      <c r="A78" s="3"/>
      <c r="B78" s="9" t="s">
        <v>82</v>
      </c>
      <c r="C78" s="15">
        <v>8000000</v>
      </c>
      <c r="D78" s="15">
        <v>25768966</v>
      </c>
      <c r="E78" s="15">
        <v>33768966</v>
      </c>
      <c r="F78" s="15">
        <v>33768966</v>
      </c>
      <c r="G78" s="15">
        <v>33768966</v>
      </c>
      <c r="H78" s="24">
        <f t="shared" si="18"/>
        <v>0</v>
      </c>
    </row>
    <row r="79" spans="1:8" x14ac:dyDescent="0.2">
      <c r="A79" s="3"/>
      <c r="B79" s="9" t="s">
        <v>83</v>
      </c>
      <c r="C79" s="15">
        <v>0</v>
      </c>
      <c r="D79" s="15">
        <v>0</v>
      </c>
      <c r="E79" s="15">
        <v>0</v>
      </c>
      <c r="F79" s="15">
        <v>0</v>
      </c>
      <c r="G79" s="15">
        <v>0</v>
      </c>
      <c r="H79" s="24">
        <f t="shared" si="18"/>
        <v>0</v>
      </c>
    </row>
    <row r="80" spans="1:8" x14ac:dyDescent="0.2">
      <c r="A80" s="3"/>
      <c r="B80" s="9" t="s">
        <v>84</v>
      </c>
      <c r="C80" s="15">
        <v>0</v>
      </c>
      <c r="D80" s="15">
        <v>0</v>
      </c>
      <c r="E80" s="15">
        <v>0</v>
      </c>
      <c r="F80" s="15">
        <v>0</v>
      </c>
      <c r="G80" s="15">
        <v>0</v>
      </c>
      <c r="H80" s="24">
        <f t="shared" si="18"/>
        <v>0</v>
      </c>
    </row>
    <row r="81" spans="1:8" x14ac:dyDescent="0.2">
      <c r="A81" s="37"/>
      <c r="B81" s="38"/>
      <c r="C81" s="13"/>
      <c r="D81" s="13"/>
      <c r="E81" s="13"/>
      <c r="F81" s="13"/>
      <c r="G81" s="13"/>
      <c r="H81" s="24"/>
    </row>
    <row r="82" spans="1:8" x14ac:dyDescent="0.2">
      <c r="A82" s="31" t="s">
        <v>85</v>
      </c>
      <c r="B82" s="32"/>
      <c r="C82" s="21">
        <f>C83+C91+C101+C111+C121+C131+C135+C144+C148</f>
        <v>1569439174.1900001</v>
      </c>
      <c r="D82" s="21">
        <f t="shared" ref="D82:G82" si="19">D83+D91+D101+D111+D121+D131+D135+D144+D148</f>
        <v>104664274.64000002</v>
      </c>
      <c r="E82" s="21">
        <f t="shared" si="19"/>
        <v>1674103448.8299999</v>
      </c>
      <c r="F82" s="21">
        <f t="shared" si="19"/>
        <v>513373891.72000003</v>
      </c>
      <c r="G82" s="21">
        <f t="shared" si="19"/>
        <v>359546671.14999998</v>
      </c>
      <c r="H82" s="21">
        <f>H83+H91+H101+H111+H121+H131+H135+H144+H148</f>
        <v>1160729557.1100001</v>
      </c>
    </row>
    <row r="83" spans="1:8" x14ac:dyDescent="0.2">
      <c r="A83" s="33" t="s">
        <v>12</v>
      </c>
      <c r="B83" s="34"/>
      <c r="C83" s="18">
        <f>SUM(C84:C90)</f>
        <v>0</v>
      </c>
      <c r="D83" s="18">
        <f t="shared" ref="D83:G83" si="20">SUM(D84:D90)</f>
        <v>38762400</v>
      </c>
      <c r="E83" s="18">
        <f t="shared" si="20"/>
        <v>38762400</v>
      </c>
      <c r="F83" s="18">
        <f t="shared" si="20"/>
        <v>16560900</v>
      </c>
      <c r="G83" s="18">
        <f t="shared" si="20"/>
        <v>16560900</v>
      </c>
      <c r="H83" s="23">
        <f>SUM(H84:H90)</f>
        <v>22201500</v>
      </c>
    </row>
    <row r="84" spans="1:8" x14ac:dyDescent="0.2">
      <c r="A84" s="3"/>
      <c r="B84" s="9" t="s">
        <v>13</v>
      </c>
      <c r="C84" s="15">
        <v>0</v>
      </c>
      <c r="D84" s="15">
        <v>0</v>
      </c>
      <c r="E84" s="15">
        <v>0</v>
      </c>
      <c r="F84" s="15">
        <v>0</v>
      </c>
      <c r="G84" s="15">
        <v>0</v>
      </c>
      <c r="H84" s="26">
        <f t="shared" ref="H84:H90" si="21">E84-F84</f>
        <v>0</v>
      </c>
    </row>
    <row r="85" spans="1:8" x14ac:dyDescent="0.2">
      <c r="A85" s="3"/>
      <c r="B85" s="9" t="s">
        <v>14</v>
      </c>
      <c r="C85" s="15">
        <v>0</v>
      </c>
      <c r="D85" s="15">
        <v>0</v>
      </c>
      <c r="E85" s="15">
        <v>0</v>
      </c>
      <c r="F85" s="15">
        <v>0</v>
      </c>
      <c r="G85" s="15">
        <v>0</v>
      </c>
      <c r="H85" s="26">
        <f t="shared" si="21"/>
        <v>0</v>
      </c>
    </row>
    <row r="86" spans="1:8" x14ac:dyDescent="0.2">
      <c r="A86" s="3"/>
      <c r="B86" s="9" t="s">
        <v>15</v>
      </c>
      <c r="C86" s="15">
        <v>0</v>
      </c>
      <c r="D86" s="15">
        <v>0</v>
      </c>
      <c r="E86" s="15">
        <v>0</v>
      </c>
      <c r="F86" s="15">
        <v>0</v>
      </c>
      <c r="G86" s="15">
        <v>0</v>
      </c>
      <c r="H86" s="26">
        <f t="shared" si="21"/>
        <v>0</v>
      </c>
    </row>
    <row r="87" spans="1:8" x14ac:dyDescent="0.2">
      <c r="A87" s="3"/>
      <c r="B87" s="9" t="s">
        <v>16</v>
      </c>
      <c r="C87" s="15">
        <v>0</v>
      </c>
      <c r="D87" s="15">
        <v>0</v>
      </c>
      <c r="E87" s="15">
        <v>0</v>
      </c>
      <c r="F87" s="15">
        <v>0</v>
      </c>
      <c r="G87" s="15">
        <v>0</v>
      </c>
      <c r="H87" s="26">
        <f t="shared" si="21"/>
        <v>0</v>
      </c>
    </row>
    <row r="88" spans="1:8" x14ac:dyDescent="0.2">
      <c r="A88" s="3"/>
      <c r="B88" s="9" t="s">
        <v>17</v>
      </c>
      <c r="C88" s="15">
        <v>0</v>
      </c>
      <c r="D88" s="15">
        <v>38762400</v>
      </c>
      <c r="E88" s="15">
        <v>38762400</v>
      </c>
      <c r="F88" s="15">
        <v>16560900</v>
      </c>
      <c r="G88" s="15">
        <v>16560900</v>
      </c>
      <c r="H88" s="26">
        <f t="shared" si="21"/>
        <v>22201500</v>
      </c>
    </row>
    <row r="89" spans="1:8" x14ac:dyDescent="0.2">
      <c r="A89" s="3"/>
      <c r="B89" s="9" t="s">
        <v>18</v>
      </c>
      <c r="C89" s="15">
        <v>0</v>
      </c>
      <c r="D89" s="15">
        <v>0</v>
      </c>
      <c r="E89" s="15">
        <v>0</v>
      </c>
      <c r="F89" s="15">
        <v>0</v>
      </c>
      <c r="G89" s="15">
        <v>0</v>
      </c>
      <c r="H89" s="26">
        <f t="shared" si="21"/>
        <v>0</v>
      </c>
    </row>
    <row r="90" spans="1:8" x14ac:dyDescent="0.2">
      <c r="A90" s="3"/>
      <c r="B90" s="9" t="s">
        <v>19</v>
      </c>
      <c r="C90" s="15">
        <v>0</v>
      </c>
      <c r="D90" s="15">
        <v>0</v>
      </c>
      <c r="E90" s="15">
        <v>0</v>
      </c>
      <c r="F90" s="15">
        <v>0</v>
      </c>
      <c r="G90" s="15">
        <v>0</v>
      </c>
      <c r="H90" s="26">
        <f t="shared" si="21"/>
        <v>0</v>
      </c>
    </row>
    <row r="91" spans="1:8" x14ac:dyDescent="0.2">
      <c r="A91" s="33" t="s">
        <v>20</v>
      </c>
      <c r="B91" s="34"/>
      <c r="C91" s="18">
        <f>SUM(C92:C100)</f>
        <v>75598197.840000004</v>
      </c>
      <c r="D91" s="18">
        <f t="shared" ref="D91:G91" si="22">SUM(D92:D100)</f>
        <v>456196.03000000026</v>
      </c>
      <c r="E91" s="18">
        <f t="shared" si="22"/>
        <v>76054393.870000005</v>
      </c>
      <c r="F91" s="18">
        <f t="shared" si="22"/>
        <v>0</v>
      </c>
      <c r="G91" s="18">
        <f t="shared" si="22"/>
        <v>0</v>
      </c>
      <c r="H91" s="23">
        <f>SUM(H92:H100)</f>
        <v>76054393.870000005</v>
      </c>
    </row>
    <row r="92" spans="1:8" x14ac:dyDescent="0.2">
      <c r="A92" s="3"/>
      <c r="B92" s="9" t="s">
        <v>21</v>
      </c>
      <c r="C92" s="15">
        <v>0</v>
      </c>
      <c r="D92" s="15">
        <v>0</v>
      </c>
      <c r="E92" s="15">
        <v>0</v>
      </c>
      <c r="F92" s="15">
        <v>0</v>
      </c>
      <c r="G92" s="15">
        <v>0</v>
      </c>
      <c r="H92" s="26">
        <f t="shared" ref="H92:H100" si="23">E92-F92</f>
        <v>0</v>
      </c>
    </row>
    <row r="93" spans="1:8" x14ac:dyDescent="0.2">
      <c r="A93" s="3"/>
      <c r="B93" s="9" t="s">
        <v>22</v>
      </c>
      <c r="C93" s="15">
        <v>2600000</v>
      </c>
      <c r="D93" s="15">
        <v>0</v>
      </c>
      <c r="E93" s="15">
        <v>2600000</v>
      </c>
      <c r="F93" s="15">
        <v>0</v>
      </c>
      <c r="G93" s="15">
        <v>0</v>
      </c>
      <c r="H93" s="26">
        <f t="shared" si="23"/>
        <v>2600000</v>
      </c>
    </row>
    <row r="94" spans="1:8" x14ac:dyDescent="0.2">
      <c r="A94" s="3"/>
      <c r="B94" s="9" t="s">
        <v>23</v>
      </c>
      <c r="C94" s="15">
        <v>0</v>
      </c>
      <c r="D94" s="15">
        <v>0</v>
      </c>
      <c r="E94" s="15">
        <v>0</v>
      </c>
      <c r="F94" s="15">
        <v>0</v>
      </c>
      <c r="G94" s="15">
        <v>0</v>
      </c>
      <c r="H94" s="26">
        <f t="shared" si="23"/>
        <v>0</v>
      </c>
    </row>
    <row r="95" spans="1:8" x14ac:dyDescent="0.2">
      <c r="A95" s="3"/>
      <c r="B95" s="9" t="s">
        <v>24</v>
      </c>
      <c r="C95" s="15">
        <v>16969197.84</v>
      </c>
      <c r="D95" s="15">
        <v>0</v>
      </c>
      <c r="E95" s="15">
        <v>16969197.84</v>
      </c>
      <c r="F95" s="15">
        <v>0</v>
      </c>
      <c r="G95" s="15">
        <v>0</v>
      </c>
      <c r="H95" s="26">
        <f t="shared" si="23"/>
        <v>16969197.84</v>
      </c>
    </row>
    <row r="96" spans="1:8" x14ac:dyDescent="0.2">
      <c r="A96" s="3"/>
      <c r="B96" s="9" t="s">
        <v>25</v>
      </c>
      <c r="C96" s="15">
        <v>1000000</v>
      </c>
      <c r="D96" s="15">
        <v>-305954.32</v>
      </c>
      <c r="E96" s="15">
        <v>694045.68</v>
      </c>
      <c r="F96" s="15">
        <v>0</v>
      </c>
      <c r="G96" s="15">
        <v>0</v>
      </c>
      <c r="H96" s="26">
        <f t="shared" si="23"/>
        <v>694045.68</v>
      </c>
    </row>
    <row r="97" spans="1:8" x14ac:dyDescent="0.2">
      <c r="A97" s="3"/>
      <c r="B97" s="9" t="s">
        <v>26</v>
      </c>
      <c r="C97" s="15">
        <v>0</v>
      </c>
      <c r="D97" s="15">
        <v>0</v>
      </c>
      <c r="E97" s="15">
        <v>0</v>
      </c>
      <c r="F97" s="15">
        <v>0</v>
      </c>
      <c r="G97" s="15">
        <v>0</v>
      </c>
      <c r="H97" s="26">
        <f t="shared" si="23"/>
        <v>0</v>
      </c>
    </row>
    <row r="98" spans="1:8" x14ac:dyDescent="0.2">
      <c r="A98" s="3"/>
      <c r="B98" s="9" t="s">
        <v>27</v>
      </c>
      <c r="C98" s="15">
        <v>43050000</v>
      </c>
      <c r="D98" s="15">
        <v>3298726.92</v>
      </c>
      <c r="E98" s="15">
        <v>46348726.920000002</v>
      </c>
      <c r="F98" s="15">
        <v>0</v>
      </c>
      <c r="G98" s="15">
        <v>0</v>
      </c>
      <c r="H98" s="26">
        <f t="shared" si="23"/>
        <v>46348726.920000002</v>
      </c>
    </row>
    <row r="99" spans="1:8" x14ac:dyDescent="0.2">
      <c r="A99" s="3"/>
      <c r="B99" s="9" t="s">
        <v>28</v>
      </c>
      <c r="C99" s="15">
        <v>5829000</v>
      </c>
      <c r="D99" s="15">
        <v>-235140</v>
      </c>
      <c r="E99" s="15">
        <v>5593860</v>
      </c>
      <c r="F99" s="15">
        <v>0</v>
      </c>
      <c r="G99" s="15">
        <v>0</v>
      </c>
      <c r="H99" s="26">
        <f t="shared" si="23"/>
        <v>5593860</v>
      </c>
    </row>
    <row r="100" spans="1:8" x14ac:dyDescent="0.2">
      <c r="A100" s="3"/>
      <c r="B100" s="9" t="s">
        <v>29</v>
      </c>
      <c r="C100" s="15">
        <v>6150000</v>
      </c>
      <c r="D100" s="15">
        <v>-2301436.5699999998</v>
      </c>
      <c r="E100" s="15">
        <v>3848563.43</v>
      </c>
      <c r="F100" s="15">
        <v>0</v>
      </c>
      <c r="G100" s="15">
        <v>0</v>
      </c>
      <c r="H100" s="26">
        <f t="shared" si="23"/>
        <v>3848563.43</v>
      </c>
    </row>
    <row r="101" spans="1:8" x14ac:dyDescent="0.2">
      <c r="A101" s="33" t="s">
        <v>30</v>
      </c>
      <c r="B101" s="34"/>
      <c r="C101" s="18">
        <f>SUM(C102:C110)</f>
        <v>979006365.62000012</v>
      </c>
      <c r="D101" s="18">
        <f t="shared" ref="D101:G101" si="24">SUM(D102:D110)</f>
        <v>113408.28000000026</v>
      </c>
      <c r="E101" s="18">
        <f t="shared" si="24"/>
        <v>979119773.9000001</v>
      </c>
      <c r="F101" s="18">
        <f t="shared" si="24"/>
        <v>393424046.25</v>
      </c>
      <c r="G101" s="18">
        <f t="shared" si="24"/>
        <v>239596825.68000001</v>
      </c>
      <c r="H101" s="23">
        <f>SUM(H102:H110)</f>
        <v>585695727.6500001</v>
      </c>
    </row>
    <row r="102" spans="1:8" x14ac:dyDescent="0.2">
      <c r="A102" s="3"/>
      <c r="B102" s="9" t="s">
        <v>31</v>
      </c>
      <c r="C102" s="15">
        <v>199288836</v>
      </c>
      <c r="D102" s="15">
        <v>-1458326.41</v>
      </c>
      <c r="E102" s="15">
        <v>197830509.59</v>
      </c>
      <c r="F102" s="15">
        <v>93540130.409999996</v>
      </c>
      <c r="G102" s="15">
        <v>59555075.439999998</v>
      </c>
      <c r="H102" s="26">
        <f>E102-F102</f>
        <v>104290379.18000001</v>
      </c>
    </row>
    <row r="103" spans="1:8" x14ac:dyDescent="0.2">
      <c r="A103" s="3"/>
      <c r="B103" s="9" t="s">
        <v>32</v>
      </c>
      <c r="C103" s="15">
        <v>950000</v>
      </c>
      <c r="D103" s="15">
        <v>-950000</v>
      </c>
      <c r="E103" s="15">
        <v>0</v>
      </c>
      <c r="F103" s="15">
        <v>0</v>
      </c>
      <c r="G103" s="15">
        <v>0</v>
      </c>
      <c r="H103" s="26">
        <f t="shared" ref="H103:H110" si="25">E103-F103</f>
        <v>0</v>
      </c>
    </row>
    <row r="104" spans="1:8" x14ac:dyDescent="0.2">
      <c r="A104" s="3"/>
      <c r="B104" s="9" t="s">
        <v>33</v>
      </c>
      <c r="C104" s="15">
        <v>13280000</v>
      </c>
      <c r="D104" s="15">
        <v>-4427315.4399999995</v>
      </c>
      <c r="E104" s="15">
        <v>8852684.5600000005</v>
      </c>
      <c r="F104" s="15">
        <v>0</v>
      </c>
      <c r="G104" s="15">
        <v>0</v>
      </c>
      <c r="H104" s="26">
        <f t="shared" si="25"/>
        <v>8852684.5600000005</v>
      </c>
    </row>
    <row r="105" spans="1:8" x14ac:dyDescent="0.2">
      <c r="A105" s="3"/>
      <c r="B105" s="9" t="s">
        <v>34</v>
      </c>
      <c r="C105" s="15">
        <v>0</v>
      </c>
      <c r="D105" s="15">
        <v>0</v>
      </c>
      <c r="E105" s="15">
        <v>0</v>
      </c>
      <c r="F105" s="15">
        <v>0</v>
      </c>
      <c r="G105" s="15">
        <v>0</v>
      </c>
      <c r="H105" s="26">
        <f t="shared" si="25"/>
        <v>0</v>
      </c>
    </row>
    <row r="106" spans="1:8" x14ac:dyDescent="0.2">
      <c r="A106" s="3"/>
      <c r="B106" s="9" t="s">
        <v>35</v>
      </c>
      <c r="C106" s="15">
        <v>344513319.46000004</v>
      </c>
      <c r="D106" s="15">
        <v>-178040.87000000011</v>
      </c>
      <c r="E106" s="15">
        <v>344335278.59000003</v>
      </c>
      <c r="F106" s="15">
        <v>107103260.06</v>
      </c>
      <c r="G106" s="15">
        <v>49370982.489999995</v>
      </c>
      <c r="H106" s="26">
        <f t="shared" si="25"/>
        <v>237232018.53000003</v>
      </c>
    </row>
    <row r="107" spans="1:8" x14ac:dyDescent="0.2">
      <c r="A107" s="3"/>
      <c r="B107" s="9" t="s">
        <v>36</v>
      </c>
      <c r="C107" s="15">
        <v>0</v>
      </c>
      <c r="D107" s="15">
        <v>0</v>
      </c>
      <c r="E107" s="15">
        <v>0</v>
      </c>
      <c r="F107" s="15">
        <v>0</v>
      </c>
      <c r="G107" s="15">
        <v>0</v>
      </c>
      <c r="H107" s="26">
        <f t="shared" si="25"/>
        <v>0</v>
      </c>
    </row>
    <row r="108" spans="1:8" x14ac:dyDescent="0.2">
      <c r="A108" s="3"/>
      <c r="B108" s="9" t="s">
        <v>37</v>
      </c>
      <c r="C108" s="15">
        <v>0</v>
      </c>
      <c r="D108" s="15">
        <v>0</v>
      </c>
      <c r="E108" s="15">
        <v>0</v>
      </c>
      <c r="F108" s="15">
        <v>0</v>
      </c>
      <c r="G108" s="15">
        <v>0</v>
      </c>
      <c r="H108" s="26">
        <f t="shared" si="25"/>
        <v>0</v>
      </c>
    </row>
    <row r="109" spans="1:8" x14ac:dyDescent="0.2">
      <c r="A109" s="3"/>
      <c r="B109" s="9" t="s">
        <v>38</v>
      </c>
      <c r="C109" s="15">
        <v>0</v>
      </c>
      <c r="D109" s="15">
        <v>0</v>
      </c>
      <c r="E109" s="15">
        <v>0</v>
      </c>
      <c r="F109" s="15">
        <v>0</v>
      </c>
      <c r="G109" s="15">
        <v>0</v>
      </c>
      <c r="H109" s="26">
        <f t="shared" si="25"/>
        <v>0</v>
      </c>
    </row>
    <row r="110" spans="1:8" x14ac:dyDescent="0.2">
      <c r="A110" s="3"/>
      <c r="B110" s="9" t="s">
        <v>39</v>
      </c>
      <c r="C110" s="15">
        <v>420974210.16000003</v>
      </c>
      <c r="D110" s="15">
        <v>7127091</v>
      </c>
      <c r="E110" s="15">
        <v>428101301.16000003</v>
      </c>
      <c r="F110" s="15">
        <v>192780655.78</v>
      </c>
      <c r="G110" s="15">
        <v>130670767.75</v>
      </c>
      <c r="H110" s="26">
        <f t="shared" si="25"/>
        <v>235320645.38000003</v>
      </c>
    </row>
    <row r="111" spans="1:8" ht="25.5" customHeight="1" x14ac:dyDescent="0.2">
      <c r="A111" s="35" t="s">
        <v>40</v>
      </c>
      <c r="B111" s="36"/>
      <c r="C111" s="18">
        <f>SUM(C112:C120)</f>
        <v>8000000</v>
      </c>
      <c r="D111" s="18">
        <f t="shared" ref="D111:G111" si="26">SUM(D112:D120)</f>
        <v>-4085000</v>
      </c>
      <c r="E111" s="18">
        <f t="shared" si="26"/>
        <v>3915000</v>
      </c>
      <c r="F111" s="18">
        <f t="shared" si="26"/>
        <v>1875000</v>
      </c>
      <c r="G111" s="18">
        <f t="shared" si="26"/>
        <v>1875000</v>
      </c>
      <c r="H111" s="23">
        <f>SUM(H112:H120)</f>
        <v>2040000</v>
      </c>
    </row>
    <row r="112" spans="1:8" x14ac:dyDescent="0.2">
      <c r="A112" s="3"/>
      <c r="B112" s="9" t="s">
        <v>41</v>
      </c>
      <c r="C112" s="15">
        <v>0</v>
      </c>
      <c r="D112" s="15">
        <v>0</v>
      </c>
      <c r="E112" s="15">
        <v>0</v>
      </c>
      <c r="F112" s="15">
        <v>0</v>
      </c>
      <c r="G112" s="15">
        <v>0</v>
      </c>
      <c r="H112" s="26">
        <f t="shared" ref="H112:H147" si="27">E112-F112</f>
        <v>0</v>
      </c>
    </row>
    <row r="113" spans="1:8" x14ac:dyDescent="0.2">
      <c r="A113" s="3"/>
      <c r="B113" s="9" t="s">
        <v>42</v>
      </c>
      <c r="C113" s="15">
        <v>0</v>
      </c>
      <c r="D113" s="15">
        <v>0</v>
      </c>
      <c r="E113" s="15">
        <v>0</v>
      </c>
      <c r="F113" s="15">
        <v>0</v>
      </c>
      <c r="G113" s="15">
        <v>0</v>
      </c>
      <c r="H113" s="26">
        <f t="shared" si="27"/>
        <v>0</v>
      </c>
    </row>
    <row r="114" spans="1:8" x14ac:dyDescent="0.2">
      <c r="A114" s="3"/>
      <c r="B114" s="9" t="s">
        <v>43</v>
      </c>
      <c r="C114" s="15">
        <v>0</v>
      </c>
      <c r="D114" s="15">
        <v>0</v>
      </c>
      <c r="E114" s="15">
        <v>0</v>
      </c>
      <c r="F114" s="15">
        <v>0</v>
      </c>
      <c r="G114" s="15">
        <v>0</v>
      </c>
      <c r="H114" s="26">
        <f t="shared" si="27"/>
        <v>0</v>
      </c>
    </row>
    <row r="115" spans="1:8" x14ac:dyDescent="0.2">
      <c r="A115" s="3"/>
      <c r="B115" s="9" t="s">
        <v>44</v>
      </c>
      <c r="C115" s="15">
        <v>8000000</v>
      </c>
      <c r="D115" s="15">
        <v>-4085000</v>
      </c>
      <c r="E115" s="15">
        <v>3915000</v>
      </c>
      <c r="F115" s="15">
        <v>1875000</v>
      </c>
      <c r="G115" s="15">
        <v>1875000</v>
      </c>
      <c r="H115" s="26">
        <f t="shared" si="27"/>
        <v>2040000</v>
      </c>
    </row>
    <row r="116" spans="1:8" x14ac:dyDescent="0.2">
      <c r="A116" s="3"/>
      <c r="B116" s="9" t="s">
        <v>45</v>
      </c>
      <c r="C116" s="15">
        <v>0</v>
      </c>
      <c r="D116" s="15">
        <v>0</v>
      </c>
      <c r="E116" s="15">
        <v>0</v>
      </c>
      <c r="F116" s="15">
        <v>0</v>
      </c>
      <c r="G116" s="15">
        <v>0</v>
      </c>
      <c r="H116" s="26">
        <f t="shared" si="27"/>
        <v>0</v>
      </c>
    </row>
    <row r="117" spans="1:8" x14ac:dyDescent="0.2">
      <c r="A117" s="3"/>
      <c r="B117" s="9" t="s">
        <v>46</v>
      </c>
      <c r="C117" s="15">
        <v>0</v>
      </c>
      <c r="D117" s="15">
        <v>0</v>
      </c>
      <c r="E117" s="15">
        <v>0</v>
      </c>
      <c r="F117" s="15">
        <v>0</v>
      </c>
      <c r="G117" s="15">
        <v>0</v>
      </c>
      <c r="H117" s="26">
        <f t="shared" si="27"/>
        <v>0</v>
      </c>
    </row>
    <row r="118" spans="1:8" x14ac:dyDescent="0.2">
      <c r="A118" s="3"/>
      <c r="B118" s="9" t="s">
        <v>47</v>
      </c>
      <c r="C118" s="15">
        <v>0</v>
      </c>
      <c r="D118" s="15">
        <v>0</v>
      </c>
      <c r="E118" s="15">
        <v>0</v>
      </c>
      <c r="F118" s="15">
        <v>0</v>
      </c>
      <c r="G118" s="15">
        <v>0</v>
      </c>
      <c r="H118" s="26">
        <f t="shared" si="27"/>
        <v>0</v>
      </c>
    </row>
    <row r="119" spans="1:8" x14ac:dyDescent="0.2">
      <c r="A119" s="3"/>
      <c r="B119" s="9" t="s">
        <v>48</v>
      </c>
      <c r="C119" s="15">
        <v>0</v>
      </c>
      <c r="D119" s="15">
        <v>0</v>
      </c>
      <c r="E119" s="15">
        <v>0</v>
      </c>
      <c r="F119" s="15">
        <v>0</v>
      </c>
      <c r="G119" s="15">
        <v>0</v>
      </c>
      <c r="H119" s="26">
        <f t="shared" si="27"/>
        <v>0</v>
      </c>
    </row>
    <row r="120" spans="1:8" x14ac:dyDescent="0.2">
      <c r="A120" s="3"/>
      <c r="B120" s="9" t="s">
        <v>49</v>
      </c>
      <c r="C120" s="15">
        <v>0</v>
      </c>
      <c r="D120" s="15">
        <v>0</v>
      </c>
      <c r="E120" s="15">
        <v>0</v>
      </c>
      <c r="F120" s="15">
        <v>0</v>
      </c>
      <c r="G120" s="15">
        <v>0</v>
      </c>
      <c r="H120" s="26">
        <f t="shared" si="27"/>
        <v>0</v>
      </c>
    </row>
    <row r="121" spans="1:8" x14ac:dyDescent="0.2">
      <c r="A121" s="33" t="s">
        <v>50</v>
      </c>
      <c r="B121" s="34"/>
      <c r="C121" s="18">
        <f>SUM(C122:C130)</f>
        <v>159277038</v>
      </c>
      <c r="D121" s="18">
        <f t="shared" ref="D121:G121" si="28">SUM(D122:D130)</f>
        <v>28909834.699999999</v>
      </c>
      <c r="E121" s="18">
        <f t="shared" si="28"/>
        <v>188186872.69999999</v>
      </c>
      <c r="F121" s="18">
        <f t="shared" si="28"/>
        <v>0</v>
      </c>
      <c r="G121" s="18">
        <f t="shared" si="28"/>
        <v>0</v>
      </c>
      <c r="H121" s="23">
        <f>SUM(H122:H130)</f>
        <v>188186872.69999999</v>
      </c>
    </row>
    <row r="122" spans="1:8" x14ac:dyDescent="0.2">
      <c r="A122" s="3"/>
      <c r="B122" s="9" t="s">
        <v>51</v>
      </c>
      <c r="C122" s="15">
        <v>4500000</v>
      </c>
      <c r="D122" s="15">
        <v>-1800000</v>
      </c>
      <c r="E122" s="15">
        <v>2700000</v>
      </c>
      <c r="F122" s="15">
        <v>0</v>
      </c>
      <c r="G122" s="15">
        <v>0</v>
      </c>
      <c r="H122" s="26">
        <f>E122-F122</f>
        <v>2700000</v>
      </c>
    </row>
    <row r="123" spans="1:8" x14ac:dyDescent="0.2">
      <c r="A123" s="3"/>
      <c r="B123" s="9" t="s">
        <v>52</v>
      </c>
      <c r="C123" s="15">
        <v>0</v>
      </c>
      <c r="D123" s="15">
        <v>0</v>
      </c>
      <c r="E123" s="15">
        <v>0</v>
      </c>
      <c r="F123" s="15">
        <v>0</v>
      </c>
      <c r="G123" s="15">
        <v>0</v>
      </c>
      <c r="H123" s="26">
        <f t="shared" ref="H123:H130" si="29">E123-F123</f>
        <v>0</v>
      </c>
    </row>
    <row r="124" spans="1:8" x14ac:dyDescent="0.2">
      <c r="A124" s="3"/>
      <c r="B124" s="9" t="s">
        <v>53</v>
      </c>
      <c r="C124" s="15">
        <v>3000000</v>
      </c>
      <c r="D124" s="15">
        <v>-2400000</v>
      </c>
      <c r="E124" s="15">
        <v>600000</v>
      </c>
      <c r="F124" s="15">
        <v>0</v>
      </c>
      <c r="G124" s="15">
        <v>0</v>
      </c>
      <c r="H124" s="26">
        <f t="shared" si="29"/>
        <v>600000</v>
      </c>
    </row>
    <row r="125" spans="1:8" x14ac:dyDescent="0.2">
      <c r="A125" s="3"/>
      <c r="B125" s="9" t="s">
        <v>54</v>
      </c>
      <c r="C125" s="15">
        <v>115857458</v>
      </c>
      <c r="D125" s="15">
        <v>23109834.699999999</v>
      </c>
      <c r="E125" s="15">
        <v>138967292.69999999</v>
      </c>
      <c r="F125" s="15">
        <v>0</v>
      </c>
      <c r="G125" s="15">
        <v>0</v>
      </c>
      <c r="H125" s="26">
        <f t="shared" si="29"/>
        <v>138967292.69999999</v>
      </c>
    </row>
    <row r="126" spans="1:8" x14ac:dyDescent="0.2">
      <c r="A126" s="3"/>
      <c r="B126" s="9" t="s">
        <v>55</v>
      </c>
      <c r="C126" s="15">
        <v>14419580</v>
      </c>
      <c r="D126" s="15">
        <v>0</v>
      </c>
      <c r="E126" s="15">
        <v>14419580</v>
      </c>
      <c r="F126" s="15">
        <v>0</v>
      </c>
      <c r="G126" s="15">
        <v>0</v>
      </c>
      <c r="H126" s="26">
        <f t="shared" si="29"/>
        <v>14419580</v>
      </c>
    </row>
    <row r="127" spans="1:8" x14ac:dyDescent="0.2">
      <c r="A127" s="3"/>
      <c r="B127" s="9" t="s">
        <v>56</v>
      </c>
      <c r="C127" s="15">
        <v>21500000</v>
      </c>
      <c r="D127" s="15">
        <v>8500000</v>
      </c>
      <c r="E127" s="15">
        <v>30000000</v>
      </c>
      <c r="F127" s="15">
        <v>0</v>
      </c>
      <c r="G127" s="15">
        <v>0</v>
      </c>
      <c r="H127" s="26">
        <f t="shared" si="29"/>
        <v>30000000</v>
      </c>
    </row>
    <row r="128" spans="1:8" x14ac:dyDescent="0.2">
      <c r="A128" s="3"/>
      <c r="B128" s="9" t="s">
        <v>57</v>
      </c>
      <c r="C128" s="15">
        <v>0</v>
      </c>
      <c r="D128" s="15">
        <v>0</v>
      </c>
      <c r="E128" s="15">
        <v>0</v>
      </c>
      <c r="F128" s="15">
        <v>0</v>
      </c>
      <c r="G128" s="15">
        <v>0</v>
      </c>
      <c r="H128" s="26">
        <f t="shared" si="29"/>
        <v>0</v>
      </c>
    </row>
    <row r="129" spans="1:8" x14ac:dyDescent="0.2">
      <c r="A129" s="3"/>
      <c r="B129" s="9" t="s">
        <v>58</v>
      </c>
      <c r="C129" s="15">
        <v>0</v>
      </c>
      <c r="D129" s="15">
        <v>0</v>
      </c>
      <c r="E129" s="15">
        <v>0</v>
      </c>
      <c r="F129" s="15">
        <v>0</v>
      </c>
      <c r="G129" s="15">
        <v>0</v>
      </c>
      <c r="H129" s="26">
        <f t="shared" si="29"/>
        <v>0</v>
      </c>
    </row>
    <row r="130" spans="1:8" x14ac:dyDescent="0.2">
      <c r="A130" s="3"/>
      <c r="B130" s="9" t="s">
        <v>59</v>
      </c>
      <c r="C130" s="15">
        <v>0</v>
      </c>
      <c r="D130" s="15">
        <v>1500000</v>
      </c>
      <c r="E130" s="15">
        <v>1500000</v>
      </c>
      <c r="F130" s="15">
        <v>0</v>
      </c>
      <c r="G130" s="15">
        <v>0</v>
      </c>
      <c r="H130" s="26">
        <f t="shared" si="29"/>
        <v>1500000</v>
      </c>
    </row>
    <row r="131" spans="1:8" x14ac:dyDescent="0.2">
      <c r="A131" s="33" t="s">
        <v>60</v>
      </c>
      <c r="B131" s="34"/>
      <c r="C131" s="18">
        <f>SUM(C132:C134)</f>
        <v>145828362.12</v>
      </c>
      <c r="D131" s="18">
        <f t="shared" ref="D131:G131" si="30">SUM(D132:D134)</f>
        <v>40507435.630000003</v>
      </c>
      <c r="E131" s="18">
        <f t="shared" si="30"/>
        <v>186335797.75</v>
      </c>
      <c r="F131" s="18">
        <f t="shared" si="30"/>
        <v>0</v>
      </c>
      <c r="G131" s="18">
        <f t="shared" si="30"/>
        <v>0</v>
      </c>
      <c r="H131" s="23">
        <f>SUM(H132:H134)</f>
        <v>186335797.75</v>
      </c>
    </row>
    <row r="132" spans="1:8" x14ac:dyDescent="0.2">
      <c r="A132" s="16"/>
      <c r="B132" s="9" t="s">
        <v>61</v>
      </c>
      <c r="C132" s="15">
        <v>145828362.12</v>
      </c>
      <c r="D132" s="15">
        <v>40507435.630000003</v>
      </c>
      <c r="E132" s="15">
        <v>186335797.75</v>
      </c>
      <c r="F132" s="15">
        <v>0</v>
      </c>
      <c r="G132" s="15">
        <v>0</v>
      </c>
      <c r="H132" s="26">
        <f>E132-F132</f>
        <v>186335797.75</v>
      </c>
    </row>
    <row r="133" spans="1:8" x14ac:dyDescent="0.2">
      <c r="A133" s="3"/>
      <c r="B133" s="9" t="s">
        <v>62</v>
      </c>
      <c r="C133" s="15">
        <v>0</v>
      </c>
      <c r="D133" s="15"/>
      <c r="E133" s="15"/>
      <c r="F133" s="15">
        <v>0</v>
      </c>
      <c r="G133" s="15">
        <v>0</v>
      </c>
      <c r="H133" s="26">
        <f t="shared" ref="H133:H134" si="31">E133-F133</f>
        <v>0</v>
      </c>
    </row>
    <row r="134" spans="1:8" x14ac:dyDescent="0.2">
      <c r="A134" s="3"/>
      <c r="B134" s="9" t="s">
        <v>63</v>
      </c>
      <c r="C134" s="15">
        <v>0</v>
      </c>
      <c r="D134" s="15">
        <v>0</v>
      </c>
      <c r="E134" s="15">
        <v>0</v>
      </c>
      <c r="F134" s="15">
        <v>0</v>
      </c>
      <c r="G134" s="15">
        <v>0</v>
      </c>
      <c r="H134" s="26">
        <f t="shared" si="31"/>
        <v>0</v>
      </c>
    </row>
    <row r="135" spans="1:8" x14ac:dyDescent="0.2">
      <c r="A135" s="33" t="s">
        <v>64</v>
      </c>
      <c r="B135" s="34"/>
      <c r="C135" s="18">
        <f>SUM(C136:C143)</f>
        <v>0</v>
      </c>
      <c r="D135" s="18">
        <f t="shared" ref="D135:G135" si="32">SUM(D136:D143)</f>
        <v>0</v>
      </c>
      <c r="E135" s="18">
        <f t="shared" si="32"/>
        <v>0</v>
      </c>
      <c r="F135" s="18">
        <f t="shared" si="32"/>
        <v>0</v>
      </c>
      <c r="G135" s="18">
        <f t="shared" si="32"/>
        <v>0</v>
      </c>
      <c r="H135" s="23">
        <f>SUM(H136:H143)</f>
        <v>0</v>
      </c>
    </row>
    <row r="136" spans="1:8" x14ac:dyDescent="0.2">
      <c r="A136" s="3"/>
      <c r="B136" s="9" t="s">
        <v>65</v>
      </c>
      <c r="C136" s="15">
        <v>0</v>
      </c>
      <c r="D136" s="15">
        <v>0</v>
      </c>
      <c r="E136" s="15">
        <v>0</v>
      </c>
      <c r="F136" s="15">
        <v>0</v>
      </c>
      <c r="G136" s="15">
        <v>0</v>
      </c>
      <c r="H136" s="26">
        <f t="shared" si="27"/>
        <v>0</v>
      </c>
    </row>
    <row r="137" spans="1:8" x14ac:dyDescent="0.2">
      <c r="A137" s="3"/>
      <c r="B137" s="9" t="s">
        <v>66</v>
      </c>
      <c r="C137" s="15">
        <v>0</v>
      </c>
      <c r="D137" s="15">
        <v>0</v>
      </c>
      <c r="E137" s="15">
        <v>0</v>
      </c>
      <c r="F137" s="15">
        <v>0</v>
      </c>
      <c r="G137" s="15">
        <v>0</v>
      </c>
      <c r="H137" s="26">
        <f t="shared" si="27"/>
        <v>0</v>
      </c>
    </row>
    <row r="138" spans="1:8" x14ac:dyDescent="0.2">
      <c r="A138" s="3"/>
      <c r="B138" s="9" t="s">
        <v>67</v>
      </c>
      <c r="C138" s="15">
        <v>0</v>
      </c>
      <c r="D138" s="15">
        <v>0</v>
      </c>
      <c r="E138" s="15">
        <v>0</v>
      </c>
      <c r="F138" s="15">
        <v>0</v>
      </c>
      <c r="G138" s="15">
        <v>0</v>
      </c>
      <c r="H138" s="26">
        <f t="shared" si="27"/>
        <v>0</v>
      </c>
    </row>
    <row r="139" spans="1:8" x14ac:dyDescent="0.2">
      <c r="A139" s="3"/>
      <c r="B139" s="9" t="s">
        <v>68</v>
      </c>
      <c r="C139" s="15">
        <v>0</v>
      </c>
      <c r="D139" s="15">
        <v>0</v>
      </c>
      <c r="E139" s="15">
        <v>0</v>
      </c>
      <c r="F139" s="15">
        <v>0</v>
      </c>
      <c r="G139" s="15">
        <v>0</v>
      </c>
      <c r="H139" s="26">
        <f t="shared" si="27"/>
        <v>0</v>
      </c>
    </row>
    <row r="140" spans="1:8" x14ac:dyDescent="0.2">
      <c r="A140" s="3"/>
      <c r="B140" s="9" t="s">
        <v>69</v>
      </c>
      <c r="C140" s="15">
        <v>0</v>
      </c>
      <c r="D140" s="15">
        <v>0</v>
      </c>
      <c r="E140" s="15">
        <v>0</v>
      </c>
      <c r="F140" s="15">
        <v>0</v>
      </c>
      <c r="G140" s="15">
        <v>0</v>
      </c>
      <c r="H140" s="26">
        <f t="shared" si="27"/>
        <v>0</v>
      </c>
    </row>
    <row r="141" spans="1:8" x14ac:dyDescent="0.2">
      <c r="A141" s="3"/>
      <c r="B141" s="9" t="s">
        <v>70</v>
      </c>
      <c r="C141" s="15">
        <v>0</v>
      </c>
      <c r="D141" s="15">
        <v>0</v>
      </c>
      <c r="E141" s="15">
        <v>0</v>
      </c>
      <c r="F141" s="15">
        <v>0</v>
      </c>
      <c r="G141" s="15">
        <v>0</v>
      </c>
      <c r="H141" s="26">
        <f t="shared" si="27"/>
        <v>0</v>
      </c>
    </row>
    <row r="142" spans="1:8" x14ac:dyDescent="0.2">
      <c r="A142" s="3"/>
      <c r="B142" s="9" t="s">
        <v>71</v>
      </c>
      <c r="C142" s="15">
        <v>0</v>
      </c>
      <c r="D142" s="15">
        <v>0</v>
      </c>
      <c r="E142" s="15">
        <v>0</v>
      </c>
      <c r="F142" s="15">
        <v>0</v>
      </c>
      <c r="G142" s="15">
        <v>0</v>
      </c>
      <c r="H142" s="26">
        <f t="shared" si="27"/>
        <v>0</v>
      </c>
    </row>
    <row r="143" spans="1:8" x14ac:dyDescent="0.2">
      <c r="A143" s="3"/>
      <c r="B143" s="9" t="s">
        <v>72</v>
      </c>
      <c r="C143" s="15">
        <v>0</v>
      </c>
      <c r="D143" s="15">
        <v>0</v>
      </c>
      <c r="E143" s="15">
        <v>0</v>
      </c>
      <c r="F143" s="15">
        <v>0</v>
      </c>
      <c r="G143" s="15">
        <v>0</v>
      </c>
      <c r="H143" s="26">
        <f t="shared" si="27"/>
        <v>0</v>
      </c>
    </row>
    <row r="144" spans="1:8" x14ac:dyDescent="0.2">
      <c r="A144" s="33" t="s">
        <v>73</v>
      </c>
      <c r="B144" s="34"/>
      <c r="C144" s="18">
        <f>SUM(C145:C147)</f>
        <v>0</v>
      </c>
      <c r="D144" s="18">
        <f t="shared" ref="D144:G144" si="33">SUM(D145:D147)</f>
        <v>0</v>
      </c>
      <c r="E144" s="18">
        <f t="shared" si="33"/>
        <v>0</v>
      </c>
      <c r="F144" s="18">
        <f t="shared" si="33"/>
        <v>0</v>
      </c>
      <c r="G144" s="18">
        <f t="shared" si="33"/>
        <v>0</v>
      </c>
      <c r="H144" s="23">
        <f>SUM(H145:H147)</f>
        <v>0</v>
      </c>
    </row>
    <row r="145" spans="1:8" x14ac:dyDescent="0.2">
      <c r="A145" s="3"/>
      <c r="B145" s="9" t="s">
        <v>74</v>
      </c>
      <c r="C145" s="15">
        <v>0</v>
      </c>
      <c r="D145" s="15">
        <v>0</v>
      </c>
      <c r="E145" s="15">
        <v>0</v>
      </c>
      <c r="F145" s="15">
        <v>0</v>
      </c>
      <c r="G145" s="15">
        <v>0</v>
      </c>
      <c r="H145" s="26">
        <f t="shared" si="27"/>
        <v>0</v>
      </c>
    </row>
    <row r="146" spans="1:8" x14ac:dyDescent="0.2">
      <c r="A146" s="3"/>
      <c r="B146" s="9" t="s">
        <v>75</v>
      </c>
      <c r="C146" s="15">
        <v>0</v>
      </c>
      <c r="D146" s="15">
        <v>0</v>
      </c>
      <c r="E146" s="15">
        <v>0</v>
      </c>
      <c r="F146" s="15">
        <v>0</v>
      </c>
      <c r="G146" s="15">
        <v>0</v>
      </c>
      <c r="H146" s="26">
        <f t="shared" si="27"/>
        <v>0</v>
      </c>
    </row>
    <row r="147" spans="1:8" x14ac:dyDescent="0.2">
      <c r="A147" s="3"/>
      <c r="B147" s="9" t="s">
        <v>76</v>
      </c>
      <c r="C147" s="15">
        <v>0</v>
      </c>
      <c r="D147" s="15">
        <v>0</v>
      </c>
      <c r="E147" s="15">
        <v>0</v>
      </c>
      <c r="F147" s="15">
        <v>0</v>
      </c>
      <c r="G147" s="15">
        <v>0</v>
      </c>
      <c r="H147" s="26">
        <f t="shared" si="27"/>
        <v>0</v>
      </c>
    </row>
    <row r="148" spans="1:8" x14ac:dyDescent="0.2">
      <c r="A148" s="33" t="s">
        <v>77</v>
      </c>
      <c r="B148" s="34"/>
      <c r="C148" s="18">
        <f>SUM(C149:C155)</f>
        <v>201729210.61000001</v>
      </c>
      <c r="D148" s="18">
        <f t="shared" ref="D148:G148" si="34">SUM(D149:D155)</f>
        <v>0</v>
      </c>
      <c r="E148" s="18">
        <f t="shared" si="34"/>
        <v>201729210.61000001</v>
      </c>
      <c r="F148" s="18">
        <f t="shared" si="34"/>
        <v>101513945.47</v>
      </c>
      <c r="G148" s="18">
        <f t="shared" si="34"/>
        <v>101513945.47</v>
      </c>
      <c r="H148" s="23">
        <f>SUM(H149:H155)</f>
        <v>100215265.14</v>
      </c>
    </row>
    <row r="149" spans="1:8" x14ac:dyDescent="0.2">
      <c r="A149" s="3"/>
      <c r="B149" s="9" t="s">
        <v>78</v>
      </c>
      <c r="C149" s="15">
        <v>131709057.48</v>
      </c>
      <c r="D149" s="15">
        <v>0</v>
      </c>
      <c r="E149" s="15">
        <v>131709057.48</v>
      </c>
      <c r="F149" s="15">
        <v>65854528.740000002</v>
      </c>
      <c r="G149" s="15">
        <v>65854528.740000002</v>
      </c>
      <c r="H149" s="26">
        <f>E149-F149</f>
        <v>65854528.740000002</v>
      </c>
    </row>
    <row r="150" spans="1:8" x14ac:dyDescent="0.2">
      <c r="A150" s="3"/>
      <c r="B150" s="9" t="s">
        <v>79</v>
      </c>
      <c r="C150" s="15">
        <v>70020153.129999995</v>
      </c>
      <c r="D150" s="15">
        <v>0</v>
      </c>
      <c r="E150" s="15">
        <v>70020153.129999995</v>
      </c>
      <c r="F150" s="15">
        <v>35659416.729999997</v>
      </c>
      <c r="G150" s="15">
        <v>35659416.729999997</v>
      </c>
      <c r="H150" s="26">
        <f t="shared" ref="H150:H155" si="35">E150-F150</f>
        <v>34360736.399999999</v>
      </c>
    </row>
    <row r="151" spans="1:8" x14ac:dyDescent="0.2">
      <c r="A151" s="3"/>
      <c r="B151" s="9" t="s">
        <v>80</v>
      </c>
      <c r="C151" s="15">
        <v>0</v>
      </c>
      <c r="D151" s="15">
        <v>0</v>
      </c>
      <c r="E151" s="15">
        <v>0</v>
      </c>
      <c r="F151" s="15">
        <v>0</v>
      </c>
      <c r="G151" s="15">
        <v>0</v>
      </c>
      <c r="H151" s="26">
        <f t="shared" si="35"/>
        <v>0</v>
      </c>
    </row>
    <row r="152" spans="1:8" x14ac:dyDescent="0.2">
      <c r="A152" s="3"/>
      <c r="B152" s="9" t="s">
        <v>81</v>
      </c>
      <c r="C152" s="15"/>
      <c r="D152" s="15"/>
      <c r="E152" s="15">
        <v>0</v>
      </c>
      <c r="F152" s="15">
        <v>0</v>
      </c>
      <c r="G152" s="15">
        <v>0</v>
      </c>
      <c r="H152" s="26">
        <f t="shared" si="35"/>
        <v>0</v>
      </c>
    </row>
    <row r="153" spans="1:8" x14ac:dyDescent="0.2">
      <c r="A153" s="3"/>
      <c r="B153" s="9" t="s">
        <v>82</v>
      </c>
      <c r="C153" s="15">
        <v>0</v>
      </c>
      <c r="D153" s="15">
        <v>0</v>
      </c>
      <c r="E153" s="15">
        <v>0</v>
      </c>
      <c r="F153" s="15">
        <v>0</v>
      </c>
      <c r="G153" s="15">
        <v>0</v>
      </c>
      <c r="H153" s="26">
        <f t="shared" si="35"/>
        <v>0</v>
      </c>
    </row>
    <row r="154" spans="1:8" x14ac:dyDescent="0.2">
      <c r="A154" s="3"/>
      <c r="B154" s="9" t="s">
        <v>83</v>
      </c>
      <c r="C154" s="15">
        <v>0</v>
      </c>
      <c r="D154" s="15">
        <v>0</v>
      </c>
      <c r="E154" s="15">
        <v>0</v>
      </c>
      <c r="F154" s="15">
        <v>0</v>
      </c>
      <c r="G154" s="15">
        <v>0</v>
      </c>
      <c r="H154" s="26">
        <f t="shared" si="35"/>
        <v>0</v>
      </c>
    </row>
    <row r="155" spans="1:8" x14ac:dyDescent="0.2">
      <c r="A155" s="3"/>
      <c r="B155" s="9" t="s">
        <v>84</v>
      </c>
      <c r="C155" s="15">
        <v>0</v>
      </c>
      <c r="D155" s="15">
        <v>0</v>
      </c>
      <c r="E155" s="15">
        <v>0</v>
      </c>
      <c r="F155" s="15">
        <v>0</v>
      </c>
      <c r="G155" s="15">
        <v>0</v>
      </c>
      <c r="H155" s="26">
        <f t="shared" si="35"/>
        <v>0</v>
      </c>
    </row>
    <row r="156" spans="1:8" x14ac:dyDescent="0.2">
      <c r="A156" s="3"/>
      <c r="B156" s="9"/>
      <c r="C156" s="1"/>
      <c r="D156" s="1"/>
      <c r="E156" s="1"/>
      <c r="F156" s="1"/>
      <c r="G156" s="2"/>
      <c r="H156" s="22"/>
    </row>
    <row r="157" spans="1:8" x14ac:dyDescent="0.2">
      <c r="A157" s="31" t="s">
        <v>86</v>
      </c>
      <c r="B157" s="32"/>
      <c r="C157" s="19">
        <f t="shared" ref="C157:G157" si="36">C8+C82</f>
        <v>13016671527.890007</v>
      </c>
      <c r="D157" s="19">
        <f t="shared" si="36"/>
        <v>1010424544.8300003</v>
      </c>
      <c r="E157" s="19">
        <f t="shared" si="36"/>
        <v>14027096072.719994</v>
      </c>
      <c r="F157" s="19">
        <f t="shared" si="36"/>
        <v>4578685441.0299978</v>
      </c>
      <c r="G157" s="19">
        <f t="shared" si="36"/>
        <v>3714202081.9399996</v>
      </c>
      <c r="H157" s="19">
        <f>H8+H82</f>
        <v>9448410631.689991</v>
      </c>
    </row>
    <row r="158" spans="1:8" ht="12.75" thickBot="1" x14ac:dyDescent="0.25">
      <c r="A158" s="6"/>
      <c r="B158" s="10"/>
      <c r="C158" s="4"/>
      <c r="D158" s="4"/>
      <c r="E158" s="4"/>
      <c r="F158" s="4"/>
      <c r="G158" s="5"/>
      <c r="H158" s="5"/>
    </row>
    <row r="160" spans="1:8" s="8" customFormat="1" x14ac:dyDescent="0.2">
      <c r="A160" s="8" t="s">
        <v>88</v>
      </c>
      <c r="B160" s="12"/>
    </row>
    <row r="161" spans="2:6" s="8" customFormat="1" x14ac:dyDescent="0.2">
      <c r="B161" s="12"/>
    </row>
    <row r="162" spans="2:6" s="8" customFormat="1" x14ac:dyDescent="0.2">
      <c r="B162" s="12"/>
    </row>
    <row r="163" spans="2:6" s="8" customFormat="1" hidden="1" x14ac:dyDescent="0.2">
      <c r="B163" s="12"/>
      <c r="C163" s="39"/>
      <c r="D163" s="39"/>
      <c r="E163" s="39"/>
      <c r="F163" s="39"/>
    </row>
    <row r="164" spans="2:6" s="8" customFormat="1" x14ac:dyDescent="0.2">
      <c r="B164" s="12"/>
    </row>
    <row r="165" spans="2:6" s="8" customFormat="1" ht="15" customHeight="1" x14ac:dyDescent="0.2">
      <c r="B165" s="12"/>
    </row>
    <row r="166" spans="2:6" s="8" customFormat="1" ht="15" customHeight="1" x14ac:dyDescent="0.2">
      <c r="B166" s="12"/>
      <c r="C166" s="40"/>
      <c r="D166" s="40"/>
      <c r="E166" s="40"/>
      <c r="F166" s="40"/>
    </row>
    <row r="167" spans="2:6" s="8" customFormat="1" ht="15" customHeight="1" x14ac:dyDescent="0.2">
      <c r="B167" s="12"/>
      <c r="C167" s="40"/>
      <c r="D167" s="40"/>
      <c r="E167" s="40"/>
      <c r="F167" s="40"/>
    </row>
    <row r="168" spans="2:6" s="8" customFormat="1" x14ac:dyDescent="0.2">
      <c r="B168" s="12"/>
    </row>
    <row r="176" spans="2:6" x14ac:dyDescent="0.2">
      <c r="E176" s="30"/>
    </row>
  </sheetData>
  <mergeCells count="33">
    <mergeCell ref="C163:F163"/>
    <mergeCell ref="C166:F166"/>
    <mergeCell ref="C167:F167"/>
    <mergeCell ref="A47:B47"/>
    <mergeCell ref="A1:H1"/>
    <mergeCell ref="A2:H2"/>
    <mergeCell ref="A3:H3"/>
    <mergeCell ref="A4:H4"/>
    <mergeCell ref="A5:H5"/>
    <mergeCell ref="A6:B7"/>
    <mergeCell ref="C6:G6"/>
    <mergeCell ref="H6:H7"/>
    <mergeCell ref="A8:B8"/>
    <mergeCell ref="A9:B9"/>
    <mergeCell ref="A17:B17"/>
    <mergeCell ref="A27:B27"/>
    <mergeCell ref="A37:B37"/>
    <mergeCell ref="A57:B57"/>
    <mergeCell ref="A61:B61"/>
    <mergeCell ref="A69:B69"/>
    <mergeCell ref="A73:B73"/>
    <mergeCell ref="A81:B81"/>
    <mergeCell ref="A82:B82"/>
    <mergeCell ref="A135:B135"/>
    <mergeCell ref="A144:B144"/>
    <mergeCell ref="A148:B148"/>
    <mergeCell ref="A83:B83"/>
    <mergeCell ref="A157:B157"/>
    <mergeCell ref="A121:B121"/>
    <mergeCell ref="A111:B111"/>
    <mergeCell ref="A101:B101"/>
    <mergeCell ref="A91:B91"/>
    <mergeCell ref="A131:B131"/>
  </mergeCells>
  <printOptions horizontalCentered="1"/>
  <pageMargins left="0.70866141732283472" right="0.70866141732283472" top="0.98425196850393704" bottom="1.3385826771653544" header="0.31496062992125984" footer="0.31496062992125984"/>
  <pageSetup scale="74" fitToHeight="0" orientation="landscape" r:id="rId1"/>
  <rowBreaks count="2" manualBreakCount="2">
    <brk id="49" max="7" man="1"/>
    <brk id="100" max="7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6A OBJ.GTO LDF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 la Torre Gontes Silvia</dc:creator>
  <cp:lastModifiedBy>HP</cp:lastModifiedBy>
  <cp:lastPrinted>2025-10-17T18:07:05Z</cp:lastPrinted>
  <dcterms:created xsi:type="dcterms:W3CDTF">2025-04-04T18:08:52Z</dcterms:created>
  <dcterms:modified xsi:type="dcterms:W3CDTF">2026-07-21T18:11:26Z</dcterms:modified>
</cp:coreProperties>
</file>