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695"/>
  </bookViews>
  <sheets>
    <sheet name="6A OBJ.GTO LDF" sheetId="2" r:id="rId1"/>
  </sheets>
  <calcPr calcId="144525"/>
</workbook>
</file>

<file path=xl/calcChain.xml><?xml version="1.0" encoding="utf-8"?>
<calcChain xmlns="http://schemas.openxmlformats.org/spreadsheetml/2006/main">
  <c r="H102" i="2" l="1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01" i="2"/>
  <c r="H92" i="2"/>
  <c r="H93" i="2"/>
  <c r="H94" i="2"/>
  <c r="H95" i="2"/>
  <c r="H96" i="2"/>
  <c r="H97" i="2"/>
  <c r="H98" i="2"/>
  <c r="H99" i="2"/>
  <c r="H100" i="2"/>
  <c r="H91" i="2"/>
  <c r="H84" i="2"/>
  <c r="H85" i="2"/>
  <c r="H86" i="2"/>
  <c r="H87" i="2"/>
  <c r="H88" i="2"/>
  <c r="H89" i="2"/>
  <c r="H90" i="2"/>
  <c r="H83" i="2"/>
  <c r="H82" i="2"/>
  <c r="H71" i="2"/>
  <c r="H72" i="2"/>
  <c r="H70" i="2"/>
  <c r="H75" i="2"/>
  <c r="H76" i="2"/>
  <c r="H77" i="2"/>
  <c r="H78" i="2"/>
  <c r="H79" i="2"/>
  <c r="H80" i="2"/>
  <c r="H74" i="2"/>
  <c r="H63" i="2"/>
  <c r="H64" i="2"/>
  <c r="H65" i="2"/>
  <c r="H66" i="2"/>
  <c r="H67" i="2"/>
  <c r="H68" i="2"/>
  <c r="H62" i="2"/>
  <c r="H59" i="2"/>
  <c r="H60" i="2"/>
  <c r="H58" i="2"/>
  <c r="H49" i="2"/>
  <c r="H50" i="2"/>
  <c r="H51" i="2"/>
  <c r="H52" i="2"/>
  <c r="H53" i="2"/>
  <c r="H54" i="2"/>
  <c r="H55" i="2"/>
  <c r="H56" i="2"/>
  <c r="H48" i="2"/>
  <c r="H39" i="2"/>
  <c r="H40" i="2"/>
  <c r="H41" i="2"/>
  <c r="H42" i="2"/>
  <c r="H43" i="2"/>
  <c r="H44" i="2"/>
  <c r="H45" i="2"/>
  <c r="H46" i="2"/>
  <c r="H38" i="2"/>
  <c r="H29" i="2"/>
  <c r="H30" i="2"/>
  <c r="H31" i="2"/>
  <c r="H32" i="2"/>
  <c r="H33" i="2"/>
  <c r="H34" i="2"/>
  <c r="H35" i="2"/>
  <c r="H36" i="2"/>
  <c r="H28" i="2"/>
  <c r="H19" i="2"/>
  <c r="H20" i="2"/>
  <c r="H21" i="2"/>
  <c r="H22" i="2"/>
  <c r="H23" i="2"/>
  <c r="H24" i="2"/>
  <c r="H25" i="2"/>
  <c r="H26" i="2"/>
  <c r="H18" i="2"/>
  <c r="H9" i="2"/>
  <c r="H10" i="2"/>
  <c r="H11" i="2"/>
  <c r="H12" i="2"/>
  <c r="H13" i="2"/>
  <c r="H14" i="2"/>
  <c r="H15" i="2"/>
  <c r="H16" i="2"/>
  <c r="H69" i="2" l="1"/>
  <c r="H57" i="2"/>
  <c r="H73" i="2" l="1"/>
  <c r="H47" i="2"/>
  <c r="H37" i="2"/>
  <c r="H27" i="2"/>
  <c r="H17" i="2"/>
  <c r="G9" i="2"/>
  <c r="C9" i="2" l="1"/>
  <c r="D148" i="2"/>
  <c r="E148" i="2"/>
  <c r="F148" i="2"/>
  <c r="G148" i="2"/>
  <c r="C148" i="2"/>
  <c r="D144" i="2"/>
  <c r="E144" i="2"/>
  <c r="F144" i="2"/>
  <c r="G144" i="2"/>
  <c r="C144" i="2"/>
  <c r="D135" i="2"/>
  <c r="E135" i="2"/>
  <c r="F135" i="2"/>
  <c r="G135" i="2"/>
  <c r="C135" i="2"/>
  <c r="D131" i="2"/>
  <c r="E131" i="2"/>
  <c r="F131" i="2"/>
  <c r="G131" i="2"/>
  <c r="C131" i="2"/>
  <c r="D121" i="2"/>
  <c r="E121" i="2"/>
  <c r="F121" i="2"/>
  <c r="G121" i="2"/>
  <c r="C121" i="2"/>
  <c r="D111" i="2"/>
  <c r="E111" i="2"/>
  <c r="F111" i="2"/>
  <c r="G111" i="2"/>
  <c r="C111" i="2"/>
  <c r="D101" i="2"/>
  <c r="E101" i="2"/>
  <c r="F101" i="2"/>
  <c r="G101" i="2"/>
  <c r="C101" i="2"/>
  <c r="D91" i="2"/>
  <c r="E91" i="2"/>
  <c r="F91" i="2"/>
  <c r="G91" i="2"/>
  <c r="C91" i="2"/>
  <c r="D83" i="2"/>
  <c r="E83" i="2"/>
  <c r="F83" i="2"/>
  <c r="G83" i="2"/>
  <c r="C83" i="2"/>
  <c r="D73" i="2"/>
  <c r="E73" i="2"/>
  <c r="F73" i="2"/>
  <c r="G73" i="2"/>
  <c r="C73" i="2"/>
  <c r="D69" i="2"/>
  <c r="E69" i="2"/>
  <c r="F69" i="2"/>
  <c r="G69" i="2"/>
  <c r="C69" i="2"/>
  <c r="D61" i="2"/>
  <c r="E61" i="2"/>
  <c r="F61" i="2"/>
  <c r="G61" i="2"/>
  <c r="C61" i="2"/>
  <c r="D57" i="2"/>
  <c r="E57" i="2"/>
  <c r="F57" i="2"/>
  <c r="G57" i="2"/>
  <c r="C57" i="2"/>
  <c r="D47" i="2"/>
  <c r="E47" i="2"/>
  <c r="F47" i="2"/>
  <c r="G47" i="2"/>
  <c r="C47" i="2"/>
  <c r="D37" i="2"/>
  <c r="E37" i="2"/>
  <c r="F37" i="2"/>
  <c r="G37" i="2"/>
  <c r="C37" i="2"/>
  <c r="D27" i="2"/>
  <c r="E27" i="2"/>
  <c r="F27" i="2"/>
  <c r="G27" i="2"/>
  <c r="C27" i="2"/>
  <c r="D17" i="2"/>
  <c r="E17" i="2"/>
  <c r="F17" i="2"/>
  <c r="G17" i="2"/>
  <c r="C17" i="2"/>
  <c r="D9" i="2"/>
  <c r="E9" i="2"/>
  <c r="F9" i="2"/>
  <c r="G8" i="2" l="1"/>
  <c r="G82" i="2"/>
  <c r="F82" i="2"/>
  <c r="E82" i="2"/>
  <c r="C82" i="2"/>
  <c r="D82" i="2"/>
  <c r="F8" i="2"/>
  <c r="E8" i="2"/>
  <c r="C8" i="2"/>
  <c r="D8" i="2"/>
  <c r="H8" i="2" l="1"/>
  <c r="H157" i="2" s="1"/>
  <c r="G157" i="2"/>
  <c r="D157" i="2"/>
  <c r="E157" i="2"/>
  <c r="F157" i="2"/>
  <c r="C157" i="2"/>
</calcChain>
</file>

<file path=xl/sharedStrings.xml><?xml version="1.0" encoding="utf-8"?>
<sst xmlns="http://schemas.openxmlformats.org/spreadsheetml/2006/main" count="165" uniqueCount="94">
  <si>
    <t>Egresos</t>
  </si>
  <si>
    <t>Devengado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</si>
  <si>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</si>
  <si>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</si>
  <si>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</si>
  <si>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</si>
  <si>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</si>
  <si>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</si>
  <si>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</si>
  <si>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</si>
  <si>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</si>
  <si>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</si>
  <si>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</si>
  <si>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</si>
  <si>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</si>
  <si>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</si>
  <si>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</si>
  <si>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</si>
  <si>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</si>
  <si>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</si>
  <si>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</si>
  <si>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</si>
  <si>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</si>
  <si>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</si>
  <si>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</si>
  <si>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</si>
  <si>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</si>
  <si>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</si>
  <si>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</si>
  <si>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</si>
  <si>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</si>
  <si>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</si>
  <si>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</si>
  <si>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</si>
  <si>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</si>
  <si>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</si>
  <si>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</si>
  <si>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</si>
  <si>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</si>
  <si>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</si>
  <si>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</si>
  <si>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</si>
  <si>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</si>
  <si>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</si>
  <si>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</si>
  <si>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</si>
  <si>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</si>
  <si>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</si>
  <si>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</si>
  <si>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</si>
  <si>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</si>
  <si>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</si>
  <si>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</si>
  <si>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</si>
  <si>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</si>
  <si>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</si>
  <si>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</si>
  <si>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</si>
  <si>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</si>
  <si>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</si>
  <si>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</si>
  <si>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</si>
  <si>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</si>
  <si>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</si>
  <si>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</si>
  <si>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</si>
  <si>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</si>
  <si>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</si>
  <si>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</si>
  <si>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</si>
  <si>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</si>
  <si>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</si>
  <si>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</si>
  <si>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</si>
  <si>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</si>
  <si>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</si>
  <si>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</si>
  <si>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</si>
  <si>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</si>
  <si>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</si>
  <si>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</si>
  <si>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</si>
  <si>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</si>
  <si>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</si>
  <si>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</si>
  <si>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</si>
  <si>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</si>
  <si>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Guadalajara (a)</t>
  </si>
  <si>
    <t>Bajo protesta de decir verdad declaramos que los Estados Financieros y sus notas, son razonablemente correctos y son responsabilidad del emisor.</t>
  </si>
  <si>
    <t>L.C. Irlanda Loerythe Baumbach Valencia</t>
  </si>
  <si>
    <t>Tesorera Municipal</t>
  </si>
  <si>
    <t>H. Ayuntamiento de Guadalajara, Jalisco</t>
  </si>
  <si>
    <t>g5) Inversiones en Fideicomisos, Mandatos y Otros Análogos Fideicomiso de Desastres Naturales (Informativo)</t>
  </si>
  <si>
    <t>Del 1 de enero  al 30  de Junio 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</si>
</sst>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/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/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9" xfId="0" applyFont="1" applyBorder="1" applyAlignment="1">
      <alignment vertical="center"/>
    </xf>
    <xf numFmtId="44" fontId="7" fillId="0" borderId="9" xfId="1" applyFont="1" applyBorder="1" applyAlignment="1">
      <alignment horizontal="right" vertical="center" wrapText="1"/>
    </xf>
    <xf numFmtId="164" fontId="7" fillId="0" borderId="9" xfId="0" applyNumberFormat="1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>
      <alignment horizontal="left" vertical="center"/>
    </xf>
    <xf numFmtId="44" fontId="7" fillId="4" borderId="9" xfId="1" applyFont="1" applyFill="1" applyBorder="1" applyAlignment="1">
      <alignment horizontal="right" vertical="center" wrapText="1"/>
    </xf>
    <xf numFmtId="164" fontId="7" fillId="4" borderId="9" xfId="0" applyNumberFormat="1" applyFont="1" applyFill="1" applyBorder="1" applyAlignment="1" applyProtection="1">
      <alignment horizontal="right" vertical="center"/>
      <protection locked="0"/>
    </xf>
    <xf numFmtId="44" fontId="8" fillId="5" borderId="9" xfId="1" applyFont="1" applyFill="1" applyBorder="1" applyAlignment="1">
      <alignment horizontal="right" vertical="center" wrapText="1"/>
    </xf>
    <xf numFmtId="164" fontId="8" fillId="5" borderId="9" xfId="0" applyNumberFormat="1" applyFont="1" applyFill="1" applyBorder="1" applyAlignment="1" applyProtection="1">
      <alignment horizontal="right" vertical="center"/>
      <protection locked="0"/>
    </xf>
    <xf numFmtId="164" fontId="8" fillId="5" borderId="9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44" fontId="4" fillId="0" borderId="0" xfId="0" applyNumberFormat="1" applyFont="1"/>
    <xf numFmtId="44" fontId="9" fillId="0" borderId="0" xfId="0" applyNumberFormat="1" applyFont="1"/>
    <xf numFmtId="44" fontId="7" fillId="0" borderId="9" xfId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 applyProtection="1">
      <alignment horizontal="right" vertical="center"/>
      <protection locked="0"/>
    </xf>
    <xf numFmtId="164" fontId="4" fillId="0" borderId="0" xfId="0" applyNumberFormat="1" applyFont="1"/>
    <xf numFmtId="164" fontId="7" fillId="0" borderId="9" xfId="1" applyNumberFormat="1" applyFont="1" applyFill="1" applyBorder="1" applyAlignment="1">
      <alignment horizontal="right" vertical="center" wrapText="1"/>
    </xf>
    <xf numFmtId="44" fontId="7" fillId="6" borderId="9" xfId="1" applyFont="1" applyFill="1" applyBorder="1" applyAlignment="1">
      <alignment horizontal="right" vertical="center" wrapText="1"/>
    </xf>
    <xf numFmtId="44" fontId="8" fillId="6" borderId="9" xfId="1" applyFont="1" applyFill="1" applyBorder="1" applyAlignment="1">
      <alignment horizontal="right" vertical="center" wrapText="1"/>
    </xf>
    <xf numFmtId="164" fontId="7" fillId="6" borderId="9" xfId="0" applyNumberFormat="1" applyFont="1" applyFill="1" applyBorder="1" applyAlignment="1" applyProtection="1">
      <alignment horizontal="right" vertical="center"/>
      <protection locked="0"/>
    </xf>
    <xf numFmtId="164" fontId="8" fillId="6" borderId="9" xfId="0" applyNumberFormat="1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tabSelected="1" topLeftCell="A99" zoomScaleNormal="100" workbookViewId="0">
      <selection activeCell="K162" sqref="K162"/>
    </sheetView>
  </sheetViews>
  <sheetFormatPr baseColWidth="10" defaultRowHeight="12" x14ac:dyDescent="0.2"/>
  <cols>
    <col min="1" max="1" width="2.5703125" style="11" customWidth="1"/>
    <col min="2" max="2" width="66.85546875" style="15" customWidth="1"/>
    <col min="3" max="3" width="15.5703125" style="11" bestFit="1" customWidth="1"/>
    <col min="4" max="4" width="17.28515625" style="11" customWidth="1"/>
    <col min="5" max="5" width="15.5703125" style="11" bestFit="1" customWidth="1"/>
    <col min="6" max="7" width="14.7109375" style="11" bestFit="1" customWidth="1"/>
    <col min="8" max="8" width="15.5703125" style="11" customWidth="1"/>
    <col min="9" max="9" width="15.85546875" style="7" customWidth="1"/>
    <col min="10" max="10" width="15" style="7" bestFit="1" customWidth="1"/>
    <col min="11" max="16384" width="11.42578125" style="7"/>
  </cols>
  <sheetData>
    <row r="1" spans="1:10" x14ac:dyDescent="0.2">
      <c r="A1" s="47" t="s">
        <v>87</v>
      </c>
      <c r="B1" s="48"/>
      <c r="C1" s="48"/>
      <c r="D1" s="48"/>
      <c r="E1" s="48"/>
      <c r="F1" s="48"/>
      <c r="G1" s="48"/>
      <c r="H1" s="49"/>
    </row>
    <row r="2" spans="1:10" x14ac:dyDescent="0.2">
      <c r="A2" s="50" t="s">
        <v>2</v>
      </c>
      <c r="B2" s="51"/>
      <c r="C2" s="51"/>
      <c r="D2" s="51"/>
      <c r="E2" s="51"/>
      <c r="F2" s="51"/>
      <c r="G2" s="51"/>
      <c r="H2" s="52"/>
    </row>
    <row r="3" spans="1:10" x14ac:dyDescent="0.2">
      <c r="A3" s="50" t="s">
        <v>3</v>
      </c>
      <c r="B3" s="51"/>
      <c r="C3" s="51"/>
      <c r="D3" s="51"/>
      <c r="E3" s="51"/>
      <c r="F3" s="51"/>
      <c r="G3" s="51"/>
      <c r="H3" s="52"/>
    </row>
    <row r="4" spans="1:10" x14ac:dyDescent="0.2">
      <c r="A4" s="50" t="s">
        <v>93</v>
      </c>
      <c r="B4" s="51"/>
      <c r="C4" s="51"/>
      <c r="D4" s="51"/>
      <c r="E4" s="51"/>
      <c r="F4" s="51"/>
      <c r="G4" s="51"/>
      <c r="H4" s="52"/>
    </row>
    <row r="5" spans="1:10" ht="12.75" thickBot="1" x14ac:dyDescent="0.25">
      <c r="A5" s="53" t="s">
        <v>4</v>
      </c>
      <c r="B5" s="54"/>
      <c r="C5" s="54"/>
      <c r="D5" s="54"/>
      <c r="E5" s="54"/>
      <c r="F5" s="54"/>
      <c r="G5" s="54"/>
      <c r="H5" s="55"/>
    </row>
    <row r="6" spans="1:10" ht="12.75" thickBot="1" x14ac:dyDescent="0.25">
      <c r="A6" s="47" t="s">
        <v>5</v>
      </c>
      <c r="B6" s="49"/>
      <c r="C6" s="56" t="s">
        <v>0</v>
      </c>
      <c r="D6" s="57"/>
      <c r="E6" s="57"/>
      <c r="F6" s="57"/>
      <c r="G6" s="58"/>
      <c r="H6" s="59" t="s">
        <v>6</v>
      </c>
    </row>
    <row r="7" spans="1:10" ht="24.75" thickBot="1" x14ac:dyDescent="0.25">
      <c r="A7" s="50"/>
      <c r="B7" s="52"/>
      <c r="C7" s="8" t="s">
        <v>7</v>
      </c>
      <c r="D7" s="9" t="s">
        <v>8</v>
      </c>
      <c r="E7" s="8" t="s">
        <v>9</v>
      </c>
      <c r="F7" s="8" t="s">
        <v>1</v>
      </c>
      <c r="G7" s="10" t="s">
        <v>10</v>
      </c>
      <c r="H7" s="60"/>
      <c r="J7" s="27"/>
    </row>
    <row r="8" spans="1:10" x14ac:dyDescent="0.2">
      <c r="A8" s="61" t="s">
        <v>11</v>
      </c>
      <c r="B8" s="62"/>
      <c r="C8" s="23">
        <f t="shared" ref="C8:G8" si="0">C9+C17+C27+C37+C47+C57+C61+C69+C73</f>
        <v>10983429892.120001</v>
      </c>
      <c r="D8" s="24">
        <f t="shared" si="0"/>
        <v>0</v>
      </c>
      <c r="E8" s="23">
        <f t="shared" si="0"/>
        <v>10983429892.120001</v>
      </c>
      <c r="F8" s="23">
        <f t="shared" si="0"/>
        <v>4006566729.2399998</v>
      </c>
      <c r="G8" s="23">
        <f t="shared" si="0"/>
        <v>3987822097.1200008</v>
      </c>
      <c r="H8" s="23">
        <f>E8-F8</f>
        <v>6976863162.8800011</v>
      </c>
      <c r="I8" s="28"/>
    </row>
    <row r="9" spans="1:10" x14ac:dyDescent="0.2">
      <c r="A9" s="39" t="s">
        <v>12</v>
      </c>
      <c r="B9" s="40"/>
      <c r="C9" s="21">
        <f>SUM(C10:C16)</f>
        <v>5678059773.5</v>
      </c>
      <c r="D9" s="21">
        <f t="shared" ref="D9:F9" si="1">SUM(D10:D16)</f>
        <v>0</v>
      </c>
      <c r="E9" s="21">
        <f t="shared" si="1"/>
        <v>5678059773.5</v>
      </c>
      <c r="F9" s="21">
        <f t="shared" si="1"/>
        <v>2270475909.9400001</v>
      </c>
      <c r="G9" s="21">
        <f>SUM(G10:G16)</f>
        <v>2267122456.4700003</v>
      </c>
      <c r="H9" s="23">
        <f t="shared" ref="H9:H16" si="2">E9-F9</f>
        <v>3407583863.5599999</v>
      </c>
      <c r="I9" s="27"/>
    </row>
    <row r="10" spans="1:10" x14ac:dyDescent="0.2">
      <c r="A10" s="3"/>
      <c r="B10" s="13" t="s">
        <v>13</v>
      </c>
      <c r="C10" s="18">
        <v>2940418309.3099999</v>
      </c>
      <c r="D10" s="19">
        <v>0</v>
      </c>
      <c r="E10" s="18">
        <v>2940418309.3099999</v>
      </c>
      <c r="F10" s="18">
        <v>1317386141.1600001</v>
      </c>
      <c r="G10" s="18">
        <v>1317386141.1600001</v>
      </c>
      <c r="H10" s="33">
        <f t="shared" si="2"/>
        <v>1623032168.1499999</v>
      </c>
      <c r="I10" s="27"/>
    </row>
    <row r="11" spans="1:10" x14ac:dyDescent="0.2">
      <c r="A11" s="3"/>
      <c r="B11" s="13" t="s">
        <v>14</v>
      </c>
      <c r="C11" s="18">
        <v>530867575.31999999</v>
      </c>
      <c r="D11" s="19">
        <v>0</v>
      </c>
      <c r="E11" s="18">
        <v>530867575.31999999</v>
      </c>
      <c r="F11" s="18">
        <v>170697462.55000001</v>
      </c>
      <c r="G11" s="18">
        <v>170697462.55000001</v>
      </c>
      <c r="H11" s="33">
        <f t="shared" si="2"/>
        <v>360170112.76999998</v>
      </c>
      <c r="I11" s="27"/>
    </row>
    <row r="12" spans="1:10" x14ac:dyDescent="0.2">
      <c r="A12" s="3"/>
      <c r="B12" s="13" t="s">
        <v>15</v>
      </c>
      <c r="C12" s="18">
        <v>621936119.51999998</v>
      </c>
      <c r="D12" s="19">
        <v>-1320000</v>
      </c>
      <c r="E12" s="18">
        <v>620616119.51999998</v>
      </c>
      <c r="F12" s="18">
        <v>94941672.319999993</v>
      </c>
      <c r="G12" s="18">
        <v>94941672.319999993</v>
      </c>
      <c r="H12" s="33">
        <f t="shared" si="2"/>
        <v>525674447.19999999</v>
      </c>
      <c r="I12" s="27"/>
    </row>
    <row r="13" spans="1:10" x14ac:dyDescent="0.2">
      <c r="A13" s="3"/>
      <c r="B13" s="13" t="s">
        <v>16</v>
      </c>
      <c r="C13" s="18">
        <v>1026073081.5599999</v>
      </c>
      <c r="D13" s="18">
        <v>-59792480.030000001</v>
      </c>
      <c r="E13" s="18">
        <v>966280601.52999997</v>
      </c>
      <c r="F13" s="18">
        <v>469069214.61000001</v>
      </c>
      <c r="G13" s="18">
        <v>465715761.13999999</v>
      </c>
      <c r="H13" s="33">
        <f t="shared" si="2"/>
        <v>497211386.91999996</v>
      </c>
      <c r="I13" s="27"/>
    </row>
    <row r="14" spans="1:10" x14ac:dyDescent="0.2">
      <c r="A14" s="3"/>
      <c r="B14" s="13" t="s">
        <v>17</v>
      </c>
      <c r="C14" s="18">
        <v>558764687.78999996</v>
      </c>
      <c r="D14" s="18">
        <v>61112480.030000001</v>
      </c>
      <c r="E14" s="18">
        <v>619877167.82000005</v>
      </c>
      <c r="F14" s="18">
        <v>218381419.30000001</v>
      </c>
      <c r="G14" s="18">
        <v>218381419.30000001</v>
      </c>
      <c r="H14" s="33">
        <f t="shared" si="2"/>
        <v>401495748.52000004</v>
      </c>
      <c r="I14" s="27"/>
    </row>
    <row r="15" spans="1:10" x14ac:dyDescent="0.2">
      <c r="A15" s="3"/>
      <c r="B15" s="13" t="s">
        <v>18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34">
        <f t="shared" si="2"/>
        <v>0</v>
      </c>
      <c r="I15" s="27"/>
    </row>
    <row r="16" spans="1:10" x14ac:dyDescent="0.2">
      <c r="A16" s="3"/>
      <c r="B16" s="13" t="s">
        <v>19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34">
        <f t="shared" si="2"/>
        <v>0</v>
      </c>
      <c r="I16" s="27"/>
    </row>
    <row r="17" spans="1:9" x14ac:dyDescent="0.2">
      <c r="A17" s="39" t="s">
        <v>20</v>
      </c>
      <c r="B17" s="40"/>
      <c r="C17" s="22">
        <f>SUM(C18:C26)</f>
        <v>709083282.33999991</v>
      </c>
      <c r="D17" s="22">
        <f t="shared" ref="D17:H17" si="3">SUM(D18:D26)</f>
        <v>-56588607.300000004</v>
      </c>
      <c r="E17" s="22">
        <f t="shared" si="3"/>
        <v>652494675.04000008</v>
      </c>
      <c r="F17" s="22">
        <f t="shared" si="3"/>
        <v>92500295.909999996</v>
      </c>
      <c r="G17" s="22">
        <f t="shared" si="3"/>
        <v>92500295.909999996</v>
      </c>
      <c r="H17" s="30">
        <f t="shared" si="3"/>
        <v>559994379.13</v>
      </c>
      <c r="I17" s="28"/>
    </row>
    <row r="18" spans="1:9" x14ac:dyDescent="0.2">
      <c r="A18" s="3"/>
      <c r="B18" s="13" t="s">
        <v>21</v>
      </c>
      <c r="C18" s="19">
        <v>92406689.590000004</v>
      </c>
      <c r="D18" s="19">
        <v>-3662017.37</v>
      </c>
      <c r="E18" s="19">
        <v>88744672.219999999</v>
      </c>
      <c r="F18" s="19">
        <v>1306132.06</v>
      </c>
      <c r="G18" s="19">
        <v>1306132.06</v>
      </c>
      <c r="H18" s="19">
        <f>E18-F18</f>
        <v>87438540.159999996</v>
      </c>
      <c r="I18" s="28"/>
    </row>
    <row r="19" spans="1:9" x14ac:dyDescent="0.2">
      <c r="A19" s="3"/>
      <c r="B19" s="13" t="s">
        <v>22</v>
      </c>
      <c r="C19" s="19">
        <v>19568444.399999999</v>
      </c>
      <c r="D19" s="19">
        <v>-1292864.03</v>
      </c>
      <c r="E19" s="19">
        <v>18275580.370000001</v>
      </c>
      <c r="F19" s="19">
        <v>3842786.13</v>
      </c>
      <c r="G19" s="19">
        <v>3842786.13</v>
      </c>
      <c r="H19" s="19">
        <f t="shared" ref="H19:H26" si="4">E19-F19</f>
        <v>14432794.240000002</v>
      </c>
      <c r="I19" s="28"/>
    </row>
    <row r="20" spans="1:9" x14ac:dyDescent="0.2">
      <c r="A20" s="3"/>
      <c r="B20" s="13" t="s">
        <v>23</v>
      </c>
      <c r="C20" s="19">
        <v>2910000</v>
      </c>
      <c r="D20" s="19">
        <v>-2457235.9900000002</v>
      </c>
      <c r="E20" s="19">
        <v>452764.01</v>
      </c>
      <c r="F20" s="19">
        <v>51364.01</v>
      </c>
      <c r="G20" s="19">
        <v>51364.01</v>
      </c>
      <c r="H20" s="19">
        <f t="shared" si="4"/>
        <v>401400</v>
      </c>
      <c r="I20" s="27"/>
    </row>
    <row r="21" spans="1:9" x14ac:dyDescent="0.2">
      <c r="A21" s="3"/>
      <c r="B21" s="13" t="s">
        <v>24</v>
      </c>
      <c r="C21" s="19">
        <v>114091341.06999999</v>
      </c>
      <c r="D21" s="19">
        <v>13401210.49</v>
      </c>
      <c r="E21" s="19">
        <v>127492551.56</v>
      </c>
      <c r="F21" s="19">
        <v>278533.11</v>
      </c>
      <c r="G21" s="19">
        <v>278533.11</v>
      </c>
      <c r="H21" s="19">
        <f t="shared" si="4"/>
        <v>127214018.45</v>
      </c>
      <c r="I21" s="28"/>
    </row>
    <row r="22" spans="1:9" x14ac:dyDescent="0.2">
      <c r="A22" s="3"/>
      <c r="B22" s="13" t="s">
        <v>25</v>
      </c>
      <c r="C22" s="19">
        <v>69676652</v>
      </c>
      <c r="D22" s="19">
        <v>-2216972.71</v>
      </c>
      <c r="E22" s="19">
        <v>67459679.290000007</v>
      </c>
      <c r="F22" s="19">
        <v>4003315.04</v>
      </c>
      <c r="G22" s="19">
        <v>4003315.04</v>
      </c>
      <c r="H22" s="19">
        <f t="shared" si="4"/>
        <v>63456364.250000007</v>
      </c>
      <c r="I22" s="28"/>
    </row>
    <row r="23" spans="1:9" x14ac:dyDescent="0.2">
      <c r="A23" s="3"/>
      <c r="B23" s="13" t="s">
        <v>26</v>
      </c>
      <c r="C23" s="19">
        <v>321269350.27999997</v>
      </c>
      <c r="D23" s="19">
        <v>-69971056.650000006</v>
      </c>
      <c r="E23" s="19">
        <v>251298293.63</v>
      </c>
      <c r="F23" s="19">
        <v>82703232.930000007</v>
      </c>
      <c r="G23" s="19">
        <v>82703232.930000007</v>
      </c>
      <c r="H23" s="19">
        <f t="shared" si="4"/>
        <v>168595060.69999999</v>
      </c>
      <c r="I23" s="28"/>
    </row>
    <row r="24" spans="1:9" x14ac:dyDescent="0.2">
      <c r="A24" s="3"/>
      <c r="B24" s="13" t="s">
        <v>27</v>
      </c>
      <c r="C24" s="19">
        <v>56814067</v>
      </c>
      <c r="D24" s="19">
        <v>9263404.6400000006</v>
      </c>
      <c r="E24" s="19">
        <v>66077471.640000001</v>
      </c>
      <c r="F24" s="19">
        <v>145886.17000000001</v>
      </c>
      <c r="G24" s="19">
        <v>145886.17000000001</v>
      </c>
      <c r="H24" s="19">
        <f t="shared" si="4"/>
        <v>65931585.469999999</v>
      </c>
      <c r="I24" s="28"/>
    </row>
    <row r="25" spans="1:9" x14ac:dyDescent="0.2">
      <c r="A25" s="3"/>
      <c r="B25" s="13" t="s">
        <v>28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f t="shared" si="4"/>
        <v>0</v>
      </c>
      <c r="I25" s="28"/>
    </row>
    <row r="26" spans="1:9" x14ac:dyDescent="0.2">
      <c r="A26" s="3"/>
      <c r="B26" s="13" t="s">
        <v>29</v>
      </c>
      <c r="C26" s="19">
        <v>32346738</v>
      </c>
      <c r="D26" s="19">
        <v>346924.32</v>
      </c>
      <c r="E26" s="19">
        <v>32693662.32</v>
      </c>
      <c r="F26" s="19">
        <v>169046.46</v>
      </c>
      <c r="G26" s="19">
        <v>169046.46</v>
      </c>
      <c r="H26" s="19">
        <f t="shared" si="4"/>
        <v>32524615.859999999</v>
      </c>
      <c r="I26" s="28"/>
    </row>
    <row r="27" spans="1:9" x14ac:dyDescent="0.2">
      <c r="A27" s="39" t="s">
        <v>30</v>
      </c>
      <c r="B27" s="40"/>
      <c r="C27" s="22">
        <f>SUM(C28:C36)</f>
        <v>2099089130.46</v>
      </c>
      <c r="D27" s="22">
        <f t="shared" ref="D27:H27" si="5">SUM(D28:D36)</f>
        <v>-355176695.5</v>
      </c>
      <c r="E27" s="22">
        <f t="shared" si="5"/>
        <v>1743912434.9599998</v>
      </c>
      <c r="F27" s="22">
        <f t="shared" si="5"/>
        <v>543033385.68000007</v>
      </c>
      <c r="G27" s="22">
        <f t="shared" si="5"/>
        <v>538601933.67000008</v>
      </c>
      <c r="H27" s="30">
        <f t="shared" si="5"/>
        <v>1200879049.2800002</v>
      </c>
      <c r="I27" s="28"/>
    </row>
    <row r="28" spans="1:9" x14ac:dyDescent="0.2">
      <c r="A28" s="3"/>
      <c r="B28" s="13" t="s">
        <v>31</v>
      </c>
      <c r="C28" s="19">
        <v>157576957.62</v>
      </c>
      <c r="D28" s="19">
        <v>1787345.05</v>
      </c>
      <c r="E28" s="19">
        <v>159364302.66999999</v>
      </c>
      <c r="F28" s="19">
        <v>63315030.509999998</v>
      </c>
      <c r="G28" s="19">
        <v>63315030.509999998</v>
      </c>
      <c r="H28" s="32">
        <f>E28-F28</f>
        <v>96049272.159999996</v>
      </c>
      <c r="I28" s="27"/>
    </row>
    <row r="29" spans="1:9" x14ac:dyDescent="0.2">
      <c r="A29" s="3"/>
      <c r="B29" s="13" t="s">
        <v>32</v>
      </c>
      <c r="C29" s="19">
        <v>149336892.40000001</v>
      </c>
      <c r="D29" s="19">
        <v>-84921892.689999998</v>
      </c>
      <c r="E29" s="19">
        <v>64414999.710000001</v>
      </c>
      <c r="F29" s="19">
        <v>16796635.800000001</v>
      </c>
      <c r="G29" s="19">
        <v>16796635.800000001</v>
      </c>
      <c r="H29" s="32">
        <f t="shared" ref="H29:H36" si="6">E29-F29</f>
        <v>47618363.909999996</v>
      </c>
      <c r="I29" s="27"/>
    </row>
    <row r="30" spans="1:9" x14ac:dyDescent="0.2">
      <c r="A30" s="3"/>
      <c r="B30" s="13" t="s">
        <v>33</v>
      </c>
      <c r="C30" s="19">
        <v>86987716.049999997</v>
      </c>
      <c r="D30" s="19">
        <v>2885369.37</v>
      </c>
      <c r="E30" s="19">
        <v>89873085.420000002</v>
      </c>
      <c r="F30" s="19">
        <v>5332412.93</v>
      </c>
      <c r="G30" s="19">
        <v>3912572.93</v>
      </c>
      <c r="H30" s="32">
        <f t="shared" si="6"/>
        <v>84540672.49000001</v>
      </c>
      <c r="I30" s="27"/>
    </row>
    <row r="31" spans="1:9" x14ac:dyDescent="0.2">
      <c r="A31" s="3"/>
      <c r="B31" s="13" t="s">
        <v>34</v>
      </c>
      <c r="C31" s="19">
        <v>234827665</v>
      </c>
      <c r="D31" s="19">
        <v>24749855.93</v>
      </c>
      <c r="E31" s="19">
        <v>259577520.93000001</v>
      </c>
      <c r="F31" s="19">
        <v>141152884.69</v>
      </c>
      <c r="G31" s="19">
        <v>141152884.69</v>
      </c>
      <c r="H31" s="32">
        <f t="shared" si="6"/>
        <v>118424636.24000001</v>
      </c>
      <c r="I31" s="27"/>
    </row>
    <row r="32" spans="1:9" x14ac:dyDescent="0.2">
      <c r="A32" s="3"/>
      <c r="B32" s="13" t="s">
        <v>35</v>
      </c>
      <c r="C32" s="19">
        <v>711783915.09000003</v>
      </c>
      <c r="D32" s="19">
        <v>-207705098.47</v>
      </c>
      <c r="E32" s="19">
        <v>504078816.62</v>
      </c>
      <c r="F32" s="19">
        <v>79942547.189999998</v>
      </c>
      <c r="G32" s="19">
        <v>79942547.189999998</v>
      </c>
      <c r="H32" s="32">
        <f t="shared" si="6"/>
        <v>424136269.43000001</v>
      </c>
      <c r="I32" s="28"/>
    </row>
    <row r="33" spans="1:9" x14ac:dyDescent="0.2">
      <c r="A33" s="3"/>
      <c r="B33" s="13" t="s">
        <v>36</v>
      </c>
      <c r="C33" s="19">
        <v>65703000</v>
      </c>
      <c r="D33" s="19">
        <v>-6057190.75</v>
      </c>
      <c r="E33" s="19">
        <v>59645809.25</v>
      </c>
      <c r="F33" s="19">
        <v>11902285.91</v>
      </c>
      <c r="G33" s="19">
        <v>11902285.91</v>
      </c>
      <c r="H33" s="32">
        <f t="shared" si="6"/>
        <v>47743523.340000004</v>
      </c>
      <c r="I33" s="27"/>
    </row>
    <row r="34" spans="1:9" x14ac:dyDescent="0.2">
      <c r="A34" s="3"/>
      <c r="B34" s="13" t="s">
        <v>37</v>
      </c>
      <c r="C34" s="19">
        <v>6468619.1600000001</v>
      </c>
      <c r="D34" s="19">
        <v>-397382.1</v>
      </c>
      <c r="E34" s="19">
        <v>6071237.0599999996</v>
      </c>
      <c r="F34" s="19">
        <v>188315.23</v>
      </c>
      <c r="G34" s="19">
        <v>188315.23</v>
      </c>
      <c r="H34" s="32">
        <f t="shared" si="6"/>
        <v>5882921.8299999991</v>
      </c>
      <c r="I34" s="27"/>
    </row>
    <row r="35" spans="1:9" x14ac:dyDescent="0.2">
      <c r="A35" s="3"/>
      <c r="B35" s="13" t="s">
        <v>38</v>
      </c>
      <c r="C35" s="19">
        <v>33737667.710000001</v>
      </c>
      <c r="D35" s="19">
        <v>2039730.11</v>
      </c>
      <c r="E35" s="19">
        <v>35777397.82</v>
      </c>
      <c r="F35" s="19">
        <v>5432904.2300000004</v>
      </c>
      <c r="G35" s="19">
        <v>5432904.2300000004</v>
      </c>
      <c r="H35" s="32">
        <f t="shared" si="6"/>
        <v>30344493.59</v>
      </c>
      <c r="I35" s="27"/>
    </row>
    <row r="36" spans="1:9" x14ac:dyDescent="0.2">
      <c r="A36" s="3"/>
      <c r="B36" s="13" t="s">
        <v>39</v>
      </c>
      <c r="C36" s="19">
        <v>652666697.42999995</v>
      </c>
      <c r="D36" s="19">
        <v>-87557431.950000003</v>
      </c>
      <c r="E36" s="19">
        <v>565109265.48000002</v>
      </c>
      <c r="F36" s="19">
        <v>218970369.19</v>
      </c>
      <c r="G36" s="19">
        <v>215958757.18000001</v>
      </c>
      <c r="H36" s="32">
        <f t="shared" si="6"/>
        <v>346138896.29000002</v>
      </c>
      <c r="I36" s="27"/>
    </row>
    <row r="37" spans="1:9" ht="23.25" customHeight="1" x14ac:dyDescent="0.2">
      <c r="A37" s="41" t="s">
        <v>40</v>
      </c>
      <c r="B37" s="42"/>
      <c r="C37" s="22">
        <f>SUM(C38:C46)</f>
        <v>1446088490.9000001</v>
      </c>
      <c r="D37" s="22">
        <f t="shared" ref="D37:H37" si="7">SUM(D38:D46)</f>
        <v>-1312889.799999997</v>
      </c>
      <c r="E37" s="22">
        <f t="shared" si="7"/>
        <v>1444775601.0999999</v>
      </c>
      <c r="F37" s="22">
        <f t="shared" si="7"/>
        <v>646099093.55999994</v>
      </c>
      <c r="G37" s="22">
        <f t="shared" si="7"/>
        <v>646022566.91999996</v>
      </c>
      <c r="H37" s="30">
        <f t="shared" si="7"/>
        <v>798676507.53999996</v>
      </c>
      <c r="I37" s="27"/>
    </row>
    <row r="38" spans="1:9" x14ac:dyDescent="0.2">
      <c r="A38" s="3"/>
      <c r="B38" s="13" t="s">
        <v>41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f>E38-F38</f>
        <v>0</v>
      </c>
      <c r="I38" s="27"/>
    </row>
    <row r="39" spans="1:9" x14ac:dyDescent="0.2">
      <c r="A39" s="3"/>
      <c r="B39" s="13" t="s">
        <v>42</v>
      </c>
      <c r="C39" s="19">
        <v>918685000</v>
      </c>
      <c r="D39" s="19">
        <v>19000000</v>
      </c>
      <c r="E39" s="19">
        <v>937685000</v>
      </c>
      <c r="F39" s="19">
        <v>457618152.01999998</v>
      </c>
      <c r="G39" s="19">
        <v>457618152.01999998</v>
      </c>
      <c r="H39" s="19">
        <f t="shared" ref="H39:H46" si="8">E39-F39</f>
        <v>480066847.98000002</v>
      </c>
      <c r="I39" s="27"/>
    </row>
    <row r="40" spans="1:9" x14ac:dyDescent="0.2">
      <c r="A40" s="3"/>
      <c r="B40" s="13" t="s">
        <v>43</v>
      </c>
      <c r="C40" s="19">
        <v>85273000</v>
      </c>
      <c r="D40" s="19">
        <v>-20107303.239999998</v>
      </c>
      <c r="E40" s="19">
        <v>65165696.759999998</v>
      </c>
      <c r="F40" s="19">
        <v>33150000</v>
      </c>
      <c r="G40" s="19">
        <v>33150000</v>
      </c>
      <c r="H40" s="19">
        <f t="shared" si="8"/>
        <v>32015696.759999998</v>
      </c>
      <c r="I40" s="27"/>
    </row>
    <row r="41" spans="1:9" x14ac:dyDescent="0.2">
      <c r="A41" s="3"/>
      <c r="B41" s="13" t="s">
        <v>44</v>
      </c>
      <c r="C41" s="19">
        <v>295166490.89999998</v>
      </c>
      <c r="D41" s="19">
        <v>-15826836.560000001</v>
      </c>
      <c r="E41" s="19">
        <v>279339654.33999997</v>
      </c>
      <c r="F41" s="19">
        <v>34545494.960000001</v>
      </c>
      <c r="G41" s="19">
        <v>34468968.32</v>
      </c>
      <c r="H41" s="19">
        <f t="shared" si="8"/>
        <v>244794159.37999997</v>
      </c>
      <c r="I41" s="27"/>
    </row>
    <row r="42" spans="1:9" x14ac:dyDescent="0.2">
      <c r="A42" s="3"/>
      <c r="B42" s="13" t="s">
        <v>45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8"/>
        <v>0</v>
      </c>
      <c r="I42" s="27"/>
    </row>
    <row r="43" spans="1:9" x14ac:dyDescent="0.2">
      <c r="A43" s="3"/>
      <c r="B43" s="13" t="s">
        <v>46</v>
      </c>
      <c r="C43" s="19">
        <v>146964000</v>
      </c>
      <c r="D43" s="19">
        <v>14996250</v>
      </c>
      <c r="E43" s="19">
        <v>161960250</v>
      </c>
      <c r="F43" s="19">
        <v>120785446.58</v>
      </c>
      <c r="G43" s="19">
        <v>120785446.58</v>
      </c>
      <c r="H43" s="19">
        <f t="shared" si="8"/>
        <v>41174803.420000002</v>
      </c>
      <c r="I43" s="27"/>
    </row>
    <row r="44" spans="1:9" x14ac:dyDescent="0.2">
      <c r="A44" s="3"/>
      <c r="B44" s="13" t="s">
        <v>47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8"/>
        <v>0</v>
      </c>
      <c r="I44" s="27"/>
    </row>
    <row r="45" spans="1:9" x14ac:dyDescent="0.2">
      <c r="A45" s="3"/>
      <c r="B45" s="13" t="s">
        <v>48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8"/>
        <v>0</v>
      </c>
      <c r="I45" s="27"/>
    </row>
    <row r="46" spans="1:9" x14ac:dyDescent="0.2">
      <c r="A46" s="3"/>
      <c r="B46" s="13" t="s">
        <v>49</v>
      </c>
      <c r="C46" s="19">
        <v>0</v>
      </c>
      <c r="D46" s="19">
        <v>625000</v>
      </c>
      <c r="E46" s="19">
        <v>625000</v>
      </c>
      <c r="F46" s="19">
        <v>0</v>
      </c>
      <c r="G46" s="19">
        <v>0</v>
      </c>
      <c r="H46" s="19">
        <f t="shared" si="8"/>
        <v>625000</v>
      </c>
      <c r="I46" s="27"/>
    </row>
    <row r="47" spans="1:9" x14ac:dyDescent="0.2">
      <c r="A47" s="39" t="s">
        <v>50</v>
      </c>
      <c r="B47" s="40"/>
      <c r="C47" s="22">
        <f>SUM(C48:C56)</f>
        <v>195715515.15000001</v>
      </c>
      <c r="D47" s="22">
        <f t="shared" ref="D47:H47" si="9">SUM(D48:D56)</f>
        <v>356202748.06999999</v>
      </c>
      <c r="E47" s="22">
        <f t="shared" si="9"/>
        <v>551918263.22000003</v>
      </c>
      <c r="F47" s="22">
        <f t="shared" si="9"/>
        <v>88397045.510000005</v>
      </c>
      <c r="G47" s="22">
        <f t="shared" si="9"/>
        <v>77513845.510000005</v>
      </c>
      <c r="H47" s="30">
        <f t="shared" si="9"/>
        <v>463521217.71000004</v>
      </c>
      <c r="I47" s="27"/>
    </row>
    <row r="48" spans="1:9" x14ac:dyDescent="0.2">
      <c r="A48" s="3"/>
      <c r="B48" s="13" t="s">
        <v>51</v>
      </c>
      <c r="C48" s="19">
        <v>29407852.260000002</v>
      </c>
      <c r="D48" s="19">
        <v>26422858.079999998</v>
      </c>
      <c r="E48" s="19">
        <v>55830710.340000004</v>
      </c>
      <c r="F48" s="19">
        <v>30232.95</v>
      </c>
      <c r="G48" s="19">
        <v>30232.95</v>
      </c>
      <c r="H48" s="32">
        <f>E48-F48</f>
        <v>55800477.390000001</v>
      </c>
      <c r="I48" s="27"/>
    </row>
    <row r="49" spans="1:9" x14ac:dyDescent="0.2">
      <c r="A49" s="3"/>
      <c r="B49" s="13" t="s">
        <v>52</v>
      </c>
      <c r="C49" s="19">
        <v>5835000</v>
      </c>
      <c r="D49" s="19">
        <v>-313208.64</v>
      </c>
      <c r="E49" s="19">
        <v>5521791.3600000003</v>
      </c>
      <c r="F49" s="19">
        <v>4842.42</v>
      </c>
      <c r="G49" s="19">
        <v>4842.42</v>
      </c>
      <c r="H49" s="32">
        <f t="shared" ref="H49:H56" si="10">E49-F49</f>
        <v>5516948.9400000004</v>
      </c>
      <c r="I49" s="27"/>
    </row>
    <row r="50" spans="1:9" x14ac:dyDescent="0.2">
      <c r="A50" s="3"/>
      <c r="B50" s="13" t="s">
        <v>53</v>
      </c>
      <c r="C50" s="19">
        <v>15507300</v>
      </c>
      <c r="D50" s="19">
        <v>28316834.329999998</v>
      </c>
      <c r="E50" s="19">
        <v>43824134.329999998</v>
      </c>
      <c r="F50" s="19">
        <v>0</v>
      </c>
      <c r="G50" s="19">
        <v>0</v>
      </c>
      <c r="H50" s="32">
        <f t="shared" si="10"/>
        <v>43824134.329999998</v>
      </c>
      <c r="I50" s="27"/>
    </row>
    <row r="51" spans="1:9" x14ac:dyDescent="0.2">
      <c r="A51" s="3"/>
      <c r="B51" s="13" t="s">
        <v>54</v>
      </c>
      <c r="C51" s="19">
        <v>57543583.990000002</v>
      </c>
      <c r="D51" s="19">
        <v>247700713.80000001</v>
      </c>
      <c r="E51" s="19">
        <v>305244297.79000002</v>
      </c>
      <c r="F51" s="19">
        <v>55548639.490000002</v>
      </c>
      <c r="G51" s="19">
        <v>44665439.490000002</v>
      </c>
      <c r="H51" s="32">
        <f t="shared" si="10"/>
        <v>249695658.30000001</v>
      </c>
      <c r="I51" s="27"/>
    </row>
    <row r="52" spans="1:9" x14ac:dyDescent="0.2">
      <c r="A52" s="3"/>
      <c r="B52" s="13" t="s">
        <v>55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32">
        <f t="shared" si="10"/>
        <v>0</v>
      </c>
      <c r="I52" s="27"/>
    </row>
    <row r="53" spans="1:9" x14ac:dyDescent="0.2">
      <c r="A53" s="3"/>
      <c r="B53" s="13" t="s">
        <v>56</v>
      </c>
      <c r="C53" s="19">
        <v>55072795</v>
      </c>
      <c r="D53" s="19">
        <v>31341121.559999999</v>
      </c>
      <c r="E53" s="19">
        <v>86413916.560000002</v>
      </c>
      <c r="F53" s="19">
        <v>19040409.48</v>
      </c>
      <c r="G53" s="19">
        <v>19040409.48</v>
      </c>
      <c r="H53" s="32">
        <f t="shared" si="10"/>
        <v>67373507.079999998</v>
      </c>
      <c r="I53" s="27"/>
    </row>
    <row r="54" spans="1:9" x14ac:dyDescent="0.2">
      <c r="A54" s="3"/>
      <c r="B54" s="13" t="s">
        <v>57</v>
      </c>
      <c r="C54" s="19">
        <v>0</v>
      </c>
      <c r="D54" s="19">
        <v>13615562.619999999</v>
      </c>
      <c r="E54" s="19">
        <v>13615562.619999999</v>
      </c>
      <c r="F54" s="19">
        <v>0</v>
      </c>
      <c r="G54" s="19">
        <v>0</v>
      </c>
      <c r="H54" s="32">
        <f t="shared" si="10"/>
        <v>13615562.619999999</v>
      </c>
      <c r="I54" s="27"/>
    </row>
    <row r="55" spans="1:9" x14ac:dyDescent="0.2">
      <c r="A55" s="3"/>
      <c r="B55" s="13" t="s">
        <v>58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32">
        <f t="shared" si="10"/>
        <v>0</v>
      </c>
      <c r="I55" s="27"/>
    </row>
    <row r="56" spans="1:9" x14ac:dyDescent="0.2">
      <c r="A56" s="3"/>
      <c r="B56" s="13" t="s">
        <v>59</v>
      </c>
      <c r="C56" s="19">
        <v>32348983.899999999</v>
      </c>
      <c r="D56" s="19">
        <v>9118866.3200000003</v>
      </c>
      <c r="E56" s="19">
        <v>41467850.219999999</v>
      </c>
      <c r="F56" s="19">
        <v>13772921.17</v>
      </c>
      <c r="G56" s="19">
        <v>13772921.17</v>
      </c>
      <c r="H56" s="32">
        <f t="shared" si="10"/>
        <v>27694929.049999997</v>
      </c>
      <c r="I56" s="27"/>
    </row>
    <row r="57" spans="1:9" x14ac:dyDescent="0.2">
      <c r="A57" s="39" t="s">
        <v>60</v>
      </c>
      <c r="B57" s="40"/>
      <c r="C57" s="22">
        <f>SUM(C58:C60)</f>
        <v>273793561.94</v>
      </c>
      <c r="D57" s="22">
        <f t="shared" ref="D57:H57" si="11">SUM(D58:D60)</f>
        <v>317053071.41000003</v>
      </c>
      <c r="E57" s="22">
        <f t="shared" si="11"/>
        <v>590846633.35000002</v>
      </c>
      <c r="F57" s="22">
        <f t="shared" si="11"/>
        <v>204293698.15000001</v>
      </c>
      <c r="G57" s="22">
        <f t="shared" si="11"/>
        <v>204293698.15000001</v>
      </c>
      <c r="H57" s="30">
        <f t="shared" si="11"/>
        <v>386552935.20000005</v>
      </c>
      <c r="I57" s="27"/>
    </row>
    <row r="58" spans="1:9" x14ac:dyDescent="0.2">
      <c r="A58" s="3"/>
      <c r="B58" s="13" t="s">
        <v>61</v>
      </c>
      <c r="C58" s="19">
        <v>273793561.94</v>
      </c>
      <c r="D58" s="19">
        <v>317053071.41000003</v>
      </c>
      <c r="E58" s="19">
        <v>590846633.35000002</v>
      </c>
      <c r="F58" s="19">
        <v>204293698.15000001</v>
      </c>
      <c r="G58" s="19">
        <v>204293698.15000001</v>
      </c>
      <c r="H58" s="32">
        <f>E58-F58</f>
        <v>386552935.20000005</v>
      </c>
      <c r="I58" s="27"/>
    </row>
    <row r="59" spans="1:9" x14ac:dyDescent="0.2">
      <c r="A59" s="3"/>
      <c r="B59" s="13" t="s">
        <v>62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32">
        <f t="shared" ref="H59:H60" si="12">E59-F59</f>
        <v>0</v>
      </c>
      <c r="I59" s="27"/>
    </row>
    <row r="60" spans="1:9" x14ac:dyDescent="0.2">
      <c r="A60" s="3"/>
      <c r="B60" s="13" t="s">
        <v>63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32">
        <f t="shared" si="12"/>
        <v>0</v>
      </c>
      <c r="I60" s="27"/>
    </row>
    <row r="61" spans="1:9" x14ac:dyDescent="0.2">
      <c r="A61" s="39" t="s">
        <v>64</v>
      </c>
      <c r="B61" s="40"/>
      <c r="C61" s="22">
        <f t="shared" ref="C61:G61" si="13">SUM(C62:C68)</f>
        <v>581600137.83000004</v>
      </c>
      <c r="D61" s="22">
        <f t="shared" si="13"/>
        <v>-581600137.83000004</v>
      </c>
      <c r="E61" s="22">
        <f t="shared" si="13"/>
        <v>0</v>
      </c>
      <c r="F61" s="22">
        <f t="shared" si="13"/>
        <v>0</v>
      </c>
      <c r="G61" s="22">
        <f t="shared" si="13"/>
        <v>0</v>
      </c>
      <c r="H61" s="30">
        <v>0</v>
      </c>
      <c r="I61" s="27"/>
    </row>
    <row r="62" spans="1:9" x14ac:dyDescent="0.2">
      <c r="A62" s="3"/>
      <c r="B62" s="13" t="s">
        <v>65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f>E62-F62</f>
        <v>0</v>
      </c>
      <c r="I62" s="27"/>
    </row>
    <row r="63" spans="1:9" x14ac:dyDescent="0.2">
      <c r="A63" s="3"/>
      <c r="B63" s="13" t="s">
        <v>66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 t="shared" ref="H63:H68" si="14">E63-F63</f>
        <v>0</v>
      </c>
      <c r="I63" s="27"/>
    </row>
    <row r="64" spans="1:9" x14ac:dyDescent="0.2">
      <c r="A64" s="3"/>
      <c r="B64" s="13" t="s">
        <v>67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si="14"/>
        <v>0</v>
      </c>
      <c r="I64" s="27"/>
    </row>
    <row r="65" spans="1:9" x14ac:dyDescent="0.2">
      <c r="A65" s="3"/>
      <c r="B65" s="13" t="s">
        <v>68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14"/>
        <v>0</v>
      </c>
      <c r="I65" s="27"/>
    </row>
    <row r="66" spans="1:9" ht="24" x14ac:dyDescent="0.2">
      <c r="A66" s="3"/>
      <c r="B66" s="13" t="s">
        <v>92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14"/>
        <v>0</v>
      </c>
      <c r="I66" s="27"/>
    </row>
    <row r="67" spans="1:9" x14ac:dyDescent="0.2">
      <c r="A67" s="3"/>
      <c r="B67" s="13" t="s">
        <v>71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14"/>
        <v>0</v>
      </c>
      <c r="I67" s="27"/>
    </row>
    <row r="68" spans="1:9" x14ac:dyDescent="0.2">
      <c r="A68" s="3"/>
      <c r="B68" s="13" t="s">
        <v>72</v>
      </c>
      <c r="C68" s="19">
        <v>581600137.83000004</v>
      </c>
      <c r="D68" s="19">
        <v>-581600137.83000004</v>
      </c>
      <c r="E68" s="19">
        <v>0</v>
      </c>
      <c r="F68" s="19">
        <v>0</v>
      </c>
      <c r="G68" s="19">
        <v>0</v>
      </c>
      <c r="H68" s="19">
        <f t="shared" si="14"/>
        <v>0</v>
      </c>
      <c r="I68" s="27"/>
    </row>
    <row r="69" spans="1:9" x14ac:dyDescent="0.2">
      <c r="A69" s="39" t="s">
        <v>73</v>
      </c>
      <c r="B69" s="40"/>
      <c r="C69" s="22">
        <f>SUM(C70:C72)</f>
        <v>0</v>
      </c>
      <c r="D69" s="22">
        <f t="shared" ref="D69:H69" si="15">SUM(D70:D72)</f>
        <v>0</v>
      </c>
      <c r="E69" s="22">
        <f t="shared" si="15"/>
        <v>0</v>
      </c>
      <c r="F69" s="22">
        <f t="shared" si="15"/>
        <v>0</v>
      </c>
      <c r="G69" s="22">
        <f t="shared" si="15"/>
        <v>0</v>
      </c>
      <c r="H69" s="30">
        <f t="shared" si="15"/>
        <v>0</v>
      </c>
      <c r="I69" s="27"/>
    </row>
    <row r="70" spans="1:9" x14ac:dyDescent="0.2">
      <c r="A70" s="3"/>
      <c r="B70" s="13" t="s">
        <v>74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>E70-F70</f>
        <v>0</v>
      </c>
      <c r="I70" s="27"/>
    </row>
    <row r="71" spans="1:9" x14ac:dyDescent="0.2">
      <c r="A71" s="3"/>
      <c r="B71" s="13" t="s">
        <v>75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f t="shared" ref="H71:H72" si="16">E71-F71</f>
        <v>0</v>
      </c>
      <c r="I71" s="27"/>
    </row>
    <row r="72" spans="1:9" x14ac:dyDescent="0.2">
      <c r="A72" s="3"/>
      <c r="B72" s="13" t="s">
        <v>76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 t="shared" si="16"/>
        <v>0</v>
      </c>
      <c r="I72" s="27"/>
    </row>
    <row r="73" spans="1:9" x14ac:dyDescent="0.2">
      <c r="A73" s="39" t="s">
        <v>77</v>
      </c>
      <c r="B73" s="40"/>
      <c r="C73" s="22">
        <f>SUM(C74:C80)</f>
        <v>0</v>
      </c>
      <c r="D73" s="22">
        <f t="shared" ref="D73:H73" si="17">SUM(D74:D80)</f>
        <v>321422510.94999999</v>
      </c>
      <c r="E73" s="22">
        <f t="shared" si="17"/>
        <v>321422510.94999999</v>
      </c>
      <c r="F73" s="22">
        <f t="shared" si="17"/>
        <v>161767300.49000001</v>
      </c>
      <c r="G73" s="22">
        <f t="shared" si="17"/>
        <v>161767300.49000001</v>
      </c>
      <c r="H73" s="30">
        <f t="shared" si="17"/>
        <v>159655210.46000001</v>
      </c>
      <c r="I73" s="27"/>
    </row>
    <row r="74" spans="1:9" x14ac:dyDescent="0.2">
      <c r="A74" s="3"/>
      <c r="B74" s="13" t="s">
        <v>78</v>
      </c>
      <c r="C74" s="19">
        <v>0</v>
      </c>
      <c r="D74" s="19">
        <v>300000000</v>
      </c>
      <c r="E74" s="19">
        <v>300000000</v>
      </c>
      <c r="F74" s="19">
        <v>150000000</v>
      </c>
      <c r="G74" s="19">
        <v>150000000</v>
      </c>
      <c r="H74" s="32">
        <f>E74-F74</f>
        <v>150000000</v>
      </c>
      <c r="I74" s="27"/>
    </row>
    <row r="75" spans="1:9" x14ac:dyDescent="0.2">
      <c r="A75" s="3"/>
      <c r="B75" s="13" t="s">
        <v>79</v>
      </c>
      <c r="C75" s="19">
        <v>0</v>
      </c>
      <c r="D75" s="19">
        <v>18215510.949999999</v>
      </c>
      <c r="E75" s="19">
        <v>18215510.949999999</v>
      </c>
      <c r="F75" s="19">
        <v>11350883.609999999</v>
      </c>
      <c r="G75" s="19">
        <v>11350883.609999999</v>
      </c>
      <c r="H75" s="32">
        <f t="shared" ref="H75:H80" si="18">E75-F75</f>
        <v>6864627.3399999999</v>
      </c>
      <c r="I75" s="27"/>
    </row>
    <row r="76" spans="1:9" x14ac:dyDescent="0.2">
      <c r="A76" s="3"/>
      <c r="B76" s="13" t="s">
        <v>80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32">
        <f t="shared" si="18"/>
        <v>0</v>
      </c>
      <c r="I76" s="27"/>
    </row>
    <row r="77" spans="1:9" x14ac:dyDescent="0.2">
      <c r="A77" s="3"/>
      <c r="B77" s="13" t="s">
        <v>81</v>
      </c>
      <c r="C77" s="19">
        <v>0</v>
      </c>
      <c r="D77" s="19">
        <v>3207000</v>
      </c>
      <c r="E77" s="19">
        <v>3207000</v>
      </c>
      <c r="F77" s="19">
        <v>416416.88</v>
      </c>
      <c r="G77" s="19">
        <v>416416.88</v>
      </c>
      <c r="H77" s="32">
        <f t="shared" si="18"/>
        <v>2790583.12</v>
      </c>
      <c r="I77" s="27"/>
    </row>
    <row r="78" spans="1:9" x14ac:dyDescent="0.2">
      <c r="A78" s="3"/>
      <c r="B78" s="13" t="s">
        <v>82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32">
        <f t="shared" si="18"/>
        <v>0</v>
      </c>
      <c r="I78" s="27"/>
    </row>
    <row r="79" spans="1:9" x14ac:dyDescent="0.2">
      <c r="A79" s="3"/>
      <c r="B79" s="13" t="s">
        <v>83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32">
        <f t="shared" si="18"/>
        <v>0</v>
      </c>
      <c r="I79" s="27"/>
    </row>
    <row r="80" spans="1:9" x14ac:dyDescent="0.2">
      <c r="A80" s="3"/>
      <c r="B80" s="13" t="s">
        <v>84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32">
        <f t="shared" si="18"/>
        <v>0</v>
      </c>
      <c r="I80" s="27"/>
    </row>
    <row r="81" spans="1:10" x14ac:dyDescent="0.2">
      <c r="A81" s="43"/>
      <c r="B81" s="44"/>
      <c r="C81" s="17"/>
      <c r="D81" s="17"/>
      <c r="E81" s="17"/>
      <c r="F81" s="17"/>
      <c r="G81" s="17"/>
      <c r="H81" s="32"/>
      <c r="I81" s="27"/>
    </row>
    <row r="82" spans="1:10" x14ac:dyDescent="0.2">
      <c r="A82" s="37" t="s">
        <v>85</v>
      </c>
      <c r="B82" s="38"/>
      <c r="C82" s="25">
        <f>C83+C91+C101+C111+C121+C131+C135+C144+C148</f>
        <v>1507710011.3199999</v>
      </c>
      <c r="D82" s="25">
        <f t="shared" ref="D82:G82" si="19">D83+D91+D101+D111+D121+D131+D135+D144+D148</f>
        <v>51584350.189999998</v>
      </c>
      <c r="E82" s="25">
        <f t="shared" si="19"/>
        <v>1559294361.51</v>
      </c>
      <c r="F82" s="25">
        <f t="shared" si="19"/>
        <v>426874372.51999998</v>
      </c>
      <c r="G82" s="25">
        <f t="shared" si="19"/>
        <v>426874372.51999998</v>
      </c>
      <c r="H82" s="25">
        <f>E82-F82</f>
        <v>1132419988.99</v>
      </c>
      <c r="I82" s="28"/>
    </row>
    <row r="83" spans="1:10" x14ac:dyDescent="0.2">
      <c r="A83" s="39" t="s">
        <v>12</v>
      </c>
      <c r="B83" s="40"/>
      <c r="C83" s="22">
        <f>SUM(C84:C90)</f>
        <v>0</v>
      </c>
      <c r="D83" s="22">
        <f t="shared" ref="D83:G83" si="20">SUM(D84:D90)</f>
        <v>35939100</v>
      </c>
      <c r="E83" s="22">
        <f t="shared" si="20"/>
        <v>35939100</v>
      </c>
      <c r="F83" s="22">
        <f t="shared" si="20"/>
        <v>16324000</v>
      </c>
      <c r="G83" s="22">
        <f t="shared" si="20"/>
        <v>16324000</v>
      </c>
      <c r="H83" s="30">
        <f>E83-F83</f>
        <v>19615100</v>
      </c>
      <c r="I83" s="31"/>
    </row>
    <row r="84" spans="1:10" x14ac:dyDescent="0.2">
      <c r="A84" s="3"/>
      <c r="B84" s="13" t="s">
        <v>13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35">
        <f t="shared" ref="H84:H90" si="21">E84-F84</f>
        <v>0</v>
      </c>
      <c r="I84" s="27"/>
      <c r="J84" s="31"/>
    </row>
    <row r="85" spans="1:10" x14ac:dyDescent="0.2">
      <c r="A85" s="3"/>
      <c r="B85" s="13" t="s">
        <v>14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35">
        <f t="shared" si="21"/>
        <v>0</v>
      </c>
      <c r="I85" s="27"/>
    </row>
    <row r="86" spans="1:10" x14ac:dyDescent="0.2">
      <c r="A86" s="3"/>
      <c r="B86" s="13" t="s">
        <v>15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35">
        <f t="shared" si="21"/>
        <v>0</v>
      </c>
      <c r="I86" s="27"/>
    </row>
    <row r="87" spans="1:10" x14ac:dyDescent="0.2">
      <c r="A87" s="3"/>
      <c r="B87" s="13" t="s">
        <v>16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35">
        <f t="shared" si="21"/>
        <v>0</v>
      </c>
      <c r="I87" s="27"/>
    </row>
    <row r="88" spans="1:10" x14ac:dyDescent="0.2">
      <c r="A88" s="3"/>
      <c r="B88" s="13" t="s">
        <v>17</v>
      </c>
      <c r="C88" s="19">
        <v>0</v>
      </c>
      <c r="D88" s="19">
        <v>35939100</v>
      </c>
      <c r="E88" s="19">
        <v>35939100</v>
      </c>
      <c r="F88" s="19">
        <v>16324000</v>
      </c>
      <c r="G88" s="19">
        <v>16324000</v>
      </c>
      <c r="H88" s="35">
        <f t="shared" si="21"/>
        <v>19615100</v>
      </c>
      <c r="I88" s="27"/>
    </row>
    <row r="89" spans="1:10" x14ac:dyDescent="0.2">
      <c r="A89" s="3"/>
      <c r="B89" s="13" t="s">
        <v>18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35">
        <f t="shared" si="21"/>
        <v>0</v>
      </c>
      <c r="I89" s="27"/>
    </row>
    <row r="90" spans="1:10" x14ac:dyDescent="0.2">
      <c r="A90" s="3"/>
      <c r="B90" s="13" t="s">
        <v>19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35">
        <f t="shared" si="21"/>
        <v>0</v>
      </c>
      <c r="I90" s="27"/>
    </row>
    <row r="91" spans="1:10" x14ac:dyDescent="0.2">
      <c r="A91" s="39" t="s">
        <v>20</v>
      </c>
      <c r="B91" s="40"/>
      <c r="C91" s="22">
        <f>SUM(C92:C100)</f>
        <v>45870494</v>
      </c>
      <c r="D91" s="22">
        <f t="shared" ref="D91:G91" si="22">SUM(D92:D100)</f>
        <v>41375000</v>
      </c>
      <c r="E91" s="22">
        <f t="shared" si="22"/>
        <v>87245494</v>
      </c>
      <c r="F91" s="22">
        <f t="shared" si="22"/>
        <v>31721970.279999997</v>
      </c>
      <c r="G91" s="22">
        <f t="shared" si="22"/>
        <v>31721970.279999997</v>
      </c>
      <c r="H91" s="30">
        <f>E91-F91</f>
        <v>55523523.719999999</v>
      </c>
      <c r="I91" s="27"/>
    </row>
    <row r="92" spans="1:10" x14ac:dyDescent="0.2">
      <c r="A92" s="3"/>
      <c r="B92" s="13" t="s">
        <v>21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35">
        <f t="shared" ref="H92:H100" si="23">E92-F92</f>
        <v>0</v>
      </c>
      <c r="I92" s="27"/>
    </row>
    <row r="93" spans="1:10" x14ac:dyDescent="0.2">
      <c r="A93" s="3"/>
      <c r="B93" s="13" t="s">
        <v>22</v>
      </c>
      <c r="C93" s="19">
        <v>2027952</v>
      </c>
      <c r="D93" s="19">
        <v>0</v>
      </c>
      <c r="E93" s="19">
        <v>2027952</v>
      </c>
      <c r="F93" s="19">
        <v>0</v>
      </c>
      <c r="G93" s="19">
        <v>0</v>
      </c>
      <c r="H93" s="35">
        <f t="shared" si="23"/>
        <v>2027952</v>
      </c>
      <c r="I93" s="27"/>
    </row>
    <row r="94" spans="1:10" x14ac:dyDescent="0.2">
      <c r="A94" s="3"/>
      <c r="B94" s="13" t="s">
        <v>23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35">
        <f t="shared" si="23"/>
        <v>0</v>
      </c>
      <c r="I94" s="27"/>
    </row>
    <row r="95" spans="1:10" x14ac:dyDescent="0.2">
      <c r="A95" s="3"/>
      <c r="B95" s="13" t="s">
        <v>24</v>
      </c>
      <c r="C95" s="19">
        <v>0</v>
      </c>
      <c r="D95" s="19">
        <v>140000</v>
      </c>
      <c r="E95" s="19">
        <v>140000</v>
      </c>
      <c r="F95" s="19">
        <v>0</v>
      </c>
      <c r="G95" s="19">
        <v>0</v>
      </c>
      <c r="H95" s="35">
        <f t="shared" si="23"/>
        <v>140000</v>
      </c>
      <c r="I95" s="27"/>
    </row>
    <row r="96" spans="1:10" x14ac:dyDescent="0.2">
      <c r="A96" s="3"/>
      <c r="B96" s="13" t="s">
        <v>25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35">
        <f t="shared" si="23"/>
        <v>0</v>
      </c>
      <c r="I96" s="27"/>
    </row>
    <row r="97" spans="1:9" x14ac:dyDescent="0.2">
      <c r="A97" s="3"/>
      <c r="B97" s="13" t="s">
        <v>26</v>
      </c>
      <c r="C97" s="19">
        <v>1000000</v>
      </c>
      <c r="D97" s="19">
        <v>29000000</v>
      </c>
      <c r="E97" s="19">
        <v>30000000</v>
      </c>
      <c r="F97" s="19">
        <v>27962112.059999999</v>
      </c>
      <c r="G97" s="19">
        <v>27962112.059999999</v>
      </c>
      <c r="H97" s="35">
        <f t="shared" si="23"/>
        <v>2037887.9400000013</v>
      </c>
      <c r="I97" s="27"/>
    </row>
    <row r="98" spans="1:9" x14ac:dyDescent="0.2">
      <c r="A98" s="3"/>
      <c r="B98" s="13" t="s">
        <v>27</v>
      </c>
      <c r="C98" s="19">
        <v>37000000</v>
      </c>
      <c r="D98" s="19">
        <v>4965000</v>
      </c>
      <c r="E98" s="19">
        <v>41965000</v>
      </c>
      <c r="F98" s="19">
        <v>0</v>
      </c>
      <c r="G98" s="19">
        <v>0</v>
      </c>
      <c r="H98" s="35">
        <f t="shared" si="23"/>
        <v>41965000</v>
      </c>
      <c r="I98" s="27"/>
    </row>
    <row r="99" spans="1:9" x14ac:dyDescent="0.2">
      <c r="A99" s="3"/>
      <c r="B99" s="13" t="s">
        <v>28</v>
      </c>
      <c r="C99" s="19">
        <v>1350000</v>
      </c>
      <c r="D99" s="19">
        <v>6710000</v>
      </c>
      <c r="E99" s="19">
        <v>8060000</v>
      </c>
      <c r="F99" s="19">
        <v>3759858.22</v>
      </c>
      <c r="G99" s="19">
        <v>3759858.22</v>
      </c>
      <c r="H99" s="35">
        <f t="shared" si="23"/>
        <v>4300141.7799999993</v>
      </c>
      <c r="I99" s="27"/>
    </row>
    <row r="100" spans="1:9" x14ac:dyDescent="0.2">
      <c r="A100" s="3"/>
      <c r="B100" s="13" t="s">
        <v>29</v>
      </c>
      <c r="C100" s="19">
        <v>4492542</v>
      </c>
      <c r="D100" s="19">
        <v>560000</v>
      </c>
      <c r="E100" s="19">
        <v>5052542</v>
      </c>
      <c r="F100" s="19">
        <v>0</v>
      </c>
      <c r="G100" s="19">
        <v>0</v>
      </c>
      <c r="H100" s="35">
        <f t="shared" si="23"/>
        <v>5052542</v>
      </c>
      <c r="I100" s="27"/>
    </row>
    <row r="101" spans="1:9" x14ac:dyDescent="0.2">
      <c r="A101" s="39" t="s">
        <v>30</v>
      </c>
      <c r="B101" s="40"/>
      <c r="C101" s="22">
        <f>SUM(C102:C110)</f>
        <v>798806719.75999999</v>
      </c>
      <c r="D101" s="22">
        <f t="shared" ref="D101:G101" si="24">SUM(D102:D110)</f>
        <v>-99686405.600000009</v>
      </c>
      <c r="E101" s="22">
        <f t="shared" si="24"/>
        <v>699120314.15999997</v>
      </c>
      <c r="F101" s="22">
        <f t="shared" si="24"/>
        <v>226312485.38</v>
      </c>
      <c r="G101" s="22">
        <f t="shared" si="24"/>
        <v>226312485.38</v>
      </c>
      <c r="H101" s="30">
        <f>E101-F101</f>
        <v>472807828.77999997</v>
      </c>
      <c r="I101" s="28"/>
    </row>
    <row r="102" spans="1:9" x14ac:dyDescent="0.2">
      <c r="A102" s="3"/>
      <c r="B102" s="13" t="s">
        <v>31</v>
      </c>
      <c r="C102" s="19">
        <v>119922899.73999999</v>
      </c>
      <c r="D102" s="19">
        <v>-2411729.1800000002</v>
      </c>
      <c r="E102" s="19">
        <v>117511170.56</v>
      </c>
      <c r="F102" s="19">
        <v>48827218.490000002</v>
      </c>
      <c r="G102" s="19">
        <v>48827218.490000002</v>
      </c>
      <c r="H102" s="35">
        <f t="shared" ref="H102:H155" si="25">E102-F102</f>
        <v>68683952.069999993</v>
      </c>
      <c r="I102" s="27"/>
    </row>
    <row r="103" spans="1:9" x14ac:dyDescent="0.2">
      <c r="A103" s="3"/>
      <c r="B103" s="13" t="s">
        <v>32</v>
      </c>
      <c r="C103" s="19">
        <v>87857458</v>
      </c>
      <c r="D103" s="19">
        <v>-87857458</v>
      </c>
      <c r="E103" s="19">
        <v>0</v>
      </c>
      <c r="F103" s="19">
        <v>0</v>
      </c>
      <c r="G103" s="19">
        <v>0</v>
      </c>
      <c r="H103" s="35">
        <f t="shared" si="25"/>
        <v>0</v>
      </c>
      <c r="I103" s="27"/>
    </row>
    <row r="104" spans="1:9" x14ac:dyDescent="0.2">
      <c r="A104" s="3"/>
      <c r="B104" s="13" t="s">
        <v>33</v>
      </c>
      <c r="C104" s="19">
        <v>6500000</v>
      </c>
      <c r="D104" s="19">
        <v>2080000</v>
      </c>
      <c r="E104" s="19">
        <v>8580000</v>
      </c>
      <c r="F104" s="19">
        <v>0</v>
      </c>
      <c r="G104" s="19">
        <v>0</v>
      </c>
      <c r="H104" s="35">
        <f t="shared" si="25"/>
        <v>8580000</v>
      </c>
      <c r="I104" s="27"/>
    </row>
    <row r="105" spans="1:9" x14ac:dyDescent="0.2">
      <c r="A105" s="3"/>
      <c r="B105" s="13" t="s">
        <v>34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35">
        <f t="shared" si="25"/>
        <v>0</v>
      </c>
      <c r="I105" s="27"/>
    </row>
    <row r="106" spans="1:9" x14ac:dyDescent="0.2">
      <c r="A106" s="3"/>
      <c r="B106" s="13" t="s">
        <v>35</v>
      </c>
      <c r="C106" s="19">
        <v>510993495.47000003</v>
      </c>
      <c r="D106" s="19">
        <v>-36046283.390000001</v>
      </c>
      <c r="E106" s="19">
        <v>474947212.07999998</v>
      </c>
      <c r="F106" s="19">
        <v>117611227.54000001</v>
      </c>
      <c r="G106" s="19">
        <v>117611227.54000001</v>
      </c>
      <c r="H106" s="35">
        <f t="shared" si="25"/>
        <v>357335984.53999996</v>
      </c>
      <c r="I106" s="28"/>
    </row>
    <row r="107" spans="1:9" x14ac:dyDescent="0.2">
      <c r="A107" s="3"/>
      <c r="B107" s="13" t="s">
        <v>36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35">
        <f t="shared" si="25"/>
        <v>0</v>
      </c>
      <c r="I107" s="27"/>
    </row>
    <row r="108" spans="1:9" x14ac:dyDescent="0.2">
      <c r="A108" s="3"/>
      <c r="B108" s="13" t="s">
        <v>37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35">
        <f t="shared" si="25"/>
        <v>0</v>
      </c>
      <c r="I108" s="27"/>
    </row>
    <row r="109" spans="1:9" x14ac:dyDescent="0.2">
      <c r="A109" s="3"/>
      <c r="B109" s="13" t="s">
        <v>38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35">
        <f t="shared" si="25"/>
        <v>0</v>
      </c>
      <c r="I109" s="27"/>
    </row>
    <row r="110" spans="1:9" x14ac:dyDescent="0.2">
      <c r="A110" s="3"/>
      <c r="B110" s="13" t="s">
        <v>39</v>
      </c>
      <c r="C110" s="19">
        <v>73532866.549999997</v>
      </c>
      <c r="D110" s="19">
        <v>24549064.969999999</v>
      </c>
      <c r="E110" s="19">
        <v>98081931.519999996</v>
      </c>
      <c r="F110" s="19">
        <v>59874039.350000001</v>
      </c>
      <c r="G110" s="19">
        <v>59874039.350000001</v>
      </c>
      <c r="H110" s="35">
        <f t="shared" si="25"/>
        <v>38207892.169999994</v>
      </c>
      <c r="I110" s="27"/>
    </row>
    <row r="111" spans="1:9" ht="25.5" customHeight="1" x14ac:dyDescent="0.2">
      <c r="A111" s="41" t="s">
        <v>40</v>
      </c>
      <c r="B111" s="42"/>
      <c r="C111" s="22">
        <f>SUM(C112:C120)</f>
        <v>24825000</v>
      </c>
      <c r="D111" s="22">
        <f t="shared" ref="D111:G111" si="26">SUM(D112:D120)</f>
        <v>-2516765.3699999992</v>
      </c>
      <c r="E111" s="22">
        <f t="shared" si="26"/>
        <v>22308234.630000003</v>
      </c>
      <c r="F111" s="22">
        <f t="shared" si="26"/>
        <v>13936049.5</v>
      </c>
      <c r="G111" s="22">
        <f t="shared" si="26"/>
        <v>13936049.5</v>
      </c>
      <c r="H111" s="30">
        <f t="shared" si="25"/>
        <v>8372185.1300000027</v>
      </c>
      <c r="I111" s="27"/>
    </row>
    <row r="112" spans="1:9" x14ac:dyDescent="0.2">
      <c r="A112" s="3"/>
      <c r="B112" s="13" t="s">
        <v>41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35">
        <f t="shared" si="25"/>
        <v>0</v>
      </c>
      <c r="I112" s="27"/>
    </row>
    <row r="113" spans="1:9" x14ac:dyDescent="0.2">
      <c r="A113" s="3"/>
      <c r="B113" s="13" t="s">
        <v>42</v>
      </c>
      <c r="C113" s="19">
        <v>6000000</v>
      </c>
      <c r="D113" s="19">
        <v>0</v>
      </c>
      <c r="E113" s="19">
        <v>6000000</v>
      </c>
      <c r="F113" s="19">
        <v>2693549.5</v>
      </c>
      <c r="G113" s="19">
        <v>2693549.5</v>
      </c>
      <c r="H113" s="35">
        <f t="shared" si="25"/>
        <v>3306450.5</v>
      </c>
      <c r="I113" s="27"/>
    </row>
    <row r="114" spans="1:9" x14ac:dyDescent="0.2">
      <c r="A114" s="3"/>
      <c r="B114" s="13" t="s">
        <v>43</v>
      </c>
      <c r="C114" s="19">
        <v>0</v>
      </c>
      <c r="D114" s="19">
        <v>8823234.6300000008</v>
      </c>
      <c r="E114" s="19">
        <v>8823234.6300000008</v>
      </c>
      <c r="F114" s="19">
        <v>8820000</v>
      </c>
      <c r="G114" s="19">
        <v>8820000</v>
      </c>
      <c r="H114" s="35">
        <f t="shared" si="25"/>
        <v>3234.6300000008196</v>
      </c>
      <c r="I114" s="27"/>
    </row>
    <row r="115" spans="1:9" x14ac:dyDescent="0.2">
      <c r="A115" s="3"/>
      <c r="B115" s="13" t="s">
        <v>44</v>
      </c>
      <c r="C115" s="19">
        <v>18825000</v>
      </c>
      <c r="D115" s="19">
        <v>-11340000</v>
      </c>
      <c r="E115" s="19">
        <v>7485000</v>
      </c>
      <c r="F115" s="19">
        <v>2422500</v>
      </c>
      <c r="G115" s="19">
        <v>2422500</v>
      </c>
      <c r="H115" s="35">
        <f t="shared" si="25"/>
        <v>5062500</v>
      </c>
      <c r="I115" s="27"/>
    </row>
    <row r="116" spans="1:9" x14ac:dyDescent="0.2">
      <c r="A116" s="3"/>
      <c r="B116" s="13" t="s">
        <v>45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35">
        <f t="shared" si="25"/>
        <v>0</v>
      </c>
      <c r="I116" s="27"/>
    </row>
    <row r="117" spans="1:9" x14ac:dyDescent="0.2">
      <c r="A117" s="3"/>
      <c r="B117" s="13" t="s">
        <v>46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35">
        <f t="shared" si="25"/>
        <v>0</v>
      </c>
      <c r="I117" s="27"/>
    </row>
    <row r="118" spans="1:9" x14ac:dyDescent="0.2">
      <c r="A118" s="3"/>
      <c r="B118" s="13" t="s">
        <v>47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35">
        <f t="shared" si="25"/>
        <v>0</v>
      </c>
      <c r="I118" s="27"/>
    </row>
    <row r="119" spans="1:9" x14ac:dyDescent="0.2">
      <c r="A119" s="3"/>
      <c r="B119" s="13" t="s">
        <v>48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35">
        <f t="shared" si="25"/>
        <v>0</v>
      </c>
      <c r="I119" s="27"/>
    </row>
    <row r="120" spans="1:9" x14ac:dyDescent="0.2">
      <c r="A120" s="3"/>
      <c r="B120" s="13" t="s">
        <v>49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35">
        <f t="shared" si="25"/>
        <v>0</v>
      </c>
      <c r="I120" s="27"/>
    </row>
    <row r="121" spans="1:9" x14ac:dyDescent="0.2">
      <c r="A121" s="39" t="s">
        <v>50</v>
      </c>
      <c r="B121" s="40"/>
      <c r="C121" s="22">
        <f>SUM(C122:C130)</f>
        <v>43574626.409999996</v>
      </c>
      <c r="D121" s="22">
        <f t="shared" ref="D121:G121" si="27">SUM(D122:D130)</f>
        <v>92981270.569999993</v>
      </c>
      <c r="E121" s="22">
        <f t="shared" si="27"/>
        <v>136555896.98000002</v>
      </c>
      <c r="F121" s="22">
        <f t="shared" si="27"/>
        <v>10507501.130000001</v>
      </c>
      <c r="G121" s="22">
        <f t="shared" si="27"/>
        <v>10507501.130000001</v>
      </c>
      <c r="H121" s="30">
        <f t="shared" si="25"/>
        <v>126048395.85000002</v>
      </c>
      <c r="I121" s="27"/>
    </row>
    <row r="122" spans="1:9" x14ac:dyDescent="0.2">
      <c r="A122" s="3"/>
      <c r="B122" s="13" t="s">
        <v>51</v>
      </c>
      <c r="C122" s="19">
        <v>2824626.41</v>
      </c>
      <c r="D122" s="19">
        <v>5051812.57</v>
      </c>
      <c r="E122" s="19">
        <v>7876438.9800000004</v>
      </c>
      <c r="F122" s="19">
        <v>0</v>
      </c>
      <c r="G122" s="19">
        <v>0</v>
      </c>
      <c r="H122" s="35">
        <f t="shared" si="25"/>
        <v>7876438.9800000004</v>
      </c>
      <c r="I122" s="27"/>
    </row>
    <row r="123" spans="1:9" x14ac:dyDescent="0.2">
      <c r="A123" s="3"/>
      <c r="B123" s="13" t="s">
        <v>52</v>
      </c>
      <c r="C123" s="19">
        <v>0</v>
      </c>
      <c r="D123" s="19">
        <v>72000</v>
      </c>
      <c r="E123" s="19">
        <v>72000</v>
      </c>
      <c r="F123" s="19">
        <v>0</v>
      </c>
      <c r="G123" s="19">
        <v>0</v>
      </c>
      <c r="H123" s="35">
        <f t="shared" si="25"/>
        <v>72000</v>
      </c>
      <c r="I123" s="27"/>
    </row>
    <row r="124" spans="1:9" x14ac:dyDescent="0.2">
      <c r="A124" s="3"/>
      <c r="B124" s="13" t="s">
        <v>53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35">
        <f t="shared" si="25"/>
        <v>0</v>
      </c>
      <c r="I124" s="27"/>
    </row>
    <row r="125" spans="1:9" x14ac:dyDescent="0.2">
      <c r="A125" s="3"/>
      <c r="B125" s="13" t="s">
        <v>54</v>
      </c>
      <c r="C125" s="19">
        <v>0</v>
      </c>
      <c r="D125" s="19">
        <v>87857458</v>
      </c>
      <c r="E125" s="19">
        <v>87857458</v>
      </c>
      <c r="F125" s="19">
        <v>0</v>
      </c>
      <c r="G125" s="19">
        <v>0</v>
      </c>
      <c r="H125" s="35">
        <f t="shared" si="25"/>
        <v>87857458</v>
      </c>
      <c r="I125" s="27"/>
    </row>
    <row r="126" spans="1:9" x14ac:dyDescent="0.2">
      <c r="A126" s="3"/>
      <c r="B126" s="13" t="s">
        <v>55</v>
      </c>
      <c r="C126" s="19">
        <v>19750000</v>
      </c>
      <c r="D126" s="19">
        <v>0</v>
      </c>
      <c r="E126" s="19">
        <v>19750000</v>
      </c>
      <c r="F126" s="19">
        <v>10507501.130000001</v>
      </c>
      <c r="G126" s="19">
        <v>10507501.130000001</v>
      </c>
      <c r="H126" s="35">
        <f t="shared" si="25"/>
        <v>9242498.8699999992</v>
      </c>
      <c r="I126" s="27"/>
    </row>
    <row r="127" spans="1:9" x14ac:dyDescent="0.2">
      <c r="A127" s="3"/>
      <c r="B127" s="13" t="s">
        <v>56</v>
      </c>
      <c r="C127" s="19">
        <v>21000000</v>
      </c>
      <c r="D127" s="19">
        <v>0</v>
      </c>
      <c r="E127" s="19">
        <v>21000000</v>
      </c>
      <c r="F127" s="19">
        <v>0</v>
      </c>
      <c r="G127" s="19">
        <v>0</v>
      </c>
      <c r="H127" s="35">
        <f t="shared" si="25"/>
        <v>21000000</v>
      </c>
      <c r="I127" s="27"/>
    </row>
    <row r="128" spans="1:9" x14ac:dyDescent="0.2">
      <c r="A128" s="3"/>
      <c r="B128" s="13" t="s">
        <v>57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35">
        <f t="shared" si="25"/>
        <v>0</v>
      </c>
      <c r="I128" s="27"/>
    </row>
    <row r="129" spans="1:9" x14ac:dyDescent="0.2">
      <c r="A129" s="3"/>
      <c r="B129" s="13" t="s">
        <v>58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35">
        <f t="shared" si="25"/>
        <v>0</v>
      </c>
      <c r="I129" s="27"/>
    </row>
    <row r="130" spans="1:9" x14ac:dyDescent="0.2">
      <c r="A130" s="3"/>
      <c r="B130" s="13" t="s">
        <v>59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35">
        <f t="shared" si="25"/>
        <v>0</v>
      </c>
      <c r="I130" s="27"/>
    </row>
    <row r="131" spans="1:9" x14ac:dyDescent="0.2">
      <c r="A131" s="39" t="s">
        <v>60</v>
      </c>
      <c r="B131" s="40"/>
      <c r="C131" s="22">
        <f>SUM(C132:C134)</f>
        <v>354088198.06</v>
      </c>
      <c r="D131" s="22">
        <f t="shared" ref="D131:G131" si="28">SUM(D132:D134)</f>
        <v>-13300849.41</v>
      </c>
      <c r="E131" s="22">
        <f t="shared" si="28"/>
        <v>340787348.64999998</v>
      </c>
      <c r="F131" s="22">
        <f t="shared" si="28"/>
        <v>25957144.350000001</v>
      </c>
      <c r="G131" s="22">
        <f t="shared" si="28"/>
        <v>25957144.350000001</v>
      </c>
      <c r="H131" s="30">
        <f t="shared" si="25"/>
        <v>314830204.29999995</v>
      </c>
      <c r="I131" s="27"/>
    </row>
    <row r="132" spans="1:9" x14ac:dyDescent="0.2">
      <c r="A132" s="20"/>
      <c r="B132" s="13" t="s">
        <v>61</v>
      </c>
      <c r="C132" s="19">
        <v>354088198.06</v>
      </c>
      <c r="D132" s="19">
        <v>-13300849.41</v>
      </c>
      <c r="E132" s="19">
        <v>340787348.64999998</v>
      </c>
      <c r="F132" s="19">
        <v>25957144.350000001</v>
      </c>
      <c r="G132" s="19">
        <v>25957144.350000001</v>
      </c>
      <c r="H132" s="35">
        <f t="shared" si="25"/>
        <v>314830204.29999995</v>
      </c>
      <c r="I132" s="27"/>
    </row>
    <row r="133" spans="1:9" x14ac:dyDescent="0.2">
      <c r="A133" s="3"/>
      <c r="B133" s="13" t="s">
        <v>62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35">
        <f t="shared" si="25"/>
        <v>0</v>
      </c>
      <c r="I133" s="27"/>
    </row>
    <row r="134" spans="1:9" x14ac:dyDescent="0.2">
      <c r="A134" s="3"/>
      <c r="B134" s="13" t="s">
        <v>63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35">
        <f t="shared" si="25"/>
        <v>0</v>
      </c>
      <c r="I134" s="27"/>
    </row>
    <row r="135" spans="1:9" x14ac:dyDescent="0.2">
      <c r="A135" s="39" t="s">
        <v>64</v>
      </c>
      <c r="B135" s="40"/>
      <c r="C135" s="22">
        <f>SUM(C136:C143)</f>
        <v>0</v>
      </c>
      <c r="D135" s="22">
        <f t="shared" ref="D135:G135" si="29">SUM(D136:D143)</f>
        <v>0</v>
      </c>
      <c r="E135" s="22">
        <f t="shared" si="29"/>
        <v>0</v>
      </c>
      <c r="F135" s="22">
        <f t="shared" si="29"/>
        <v>0</v>
      </c>
      <c r="G135" s="22">
        <f t="shared" si="29"/>
        <v>0</v>
      </c>
      <c r="H135" s="35">
        <f t="shared" si="25"/>
        <v>0</v>
      </c>
      <c r="I135" s="27"/>
    </row>
    <row r="136" spans="1:9" x14ac:dyDescent="0.2">
      <c r="A136" s="3"/>
      <c r="B136" s="13" t="s">
        <v>65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35">
        <f t="shared" si="25"/>
        <v>0</v>
      </c>
      <c r="I136" s="27"/>
    </row>
    <row r="137" spans="1:9" x14ac:dyDescent="0.2">
      <c r="A137" s="3"/>
      <c r="B137" s="13" t="s">
        <v>66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35">
        <f t="shared" si="25"/>
        <v>0</v>
      </c>
      <c r="I137" s="27"/>
    </row>
    <row r="138" spans="1:9" x14ac:dyDescent="0.2">
      <c r="A138" s="3"/>
      <c r="B138" s="13" t="s">
        <v>67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35">
        <f t="shared" si="25"/>
        <v>0</v>
      </c>
      <c r="I138" s="27"/>
    </row>
    <row r="139" spans="1:9" x14ac:dyDescent="0.2">
      <c r="A139" s="3"/>
      <c r="B139" s="13" t="s">
        <v>68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35">
        <f t="shared" si="25"/>
        <v>0</v>
      </c>
      <c r="I139" s="27"/>
    </row>
    <row r="140" spans="1:9" x14ac:dyDescent="0.2">
      <c r="A140" s="3"/>
      <c r="B140" s="13" t="s">
        <v>69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35">
        <f t="shared" si="25"/>
        <v>0</v>
      </c>
      <c r="I140" s="27"/>
    </row>
    <row r="141" spans="1:9" x14ac:dyDescent="0.2">
      <c r="A141" s="3"/>
      <c r="B141" s="13" t="s">
        <v>70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35">
        <f t="shared" si="25"/>
        <v>0</v>
      </c>
      <c r="I141" s="27"/>
    </row>
    <row r="142" spans="1:9" x14ac:dyDescent="0.2">
      <c r="A142" s="3"/>
      <c r="B142" s="13" t="s">
        <v>71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35">
        <f t="shared" si="25"/>
        <v>0</v>
      </c>
      <c r="I142" s="27"/>
    </row>
    <row r="143" spans="1:9" x14ac:dyDescent="0.2">
      <c r="A143" s="3"/>
      <c r="B143" s="13" t="s">
        <v>72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35">
        <f t="shared" si="25"/>
        <v>0</v>
      </c>
      <c r="I143" s="27"/>
    </row>
    <row r="144" spans="1:9" x14ac:dyDescent="0.2">
      <c r="A144" s="39" t="s">
        <v>73</v>
      </c>
      <c r="B144" s="40"/>
      <c r="C144" s="22">
        <f>SUM(C145:C147)</f>
        <v>0</v>
      </c>
      <c r="D144" s="22">
        <f t="shared" ref="D144:G144" si="30">SUM(D145:D147)</f>
        <v>0</v>
      </c>
      <c r="E144" s="22">
        <f t="shared" si="30"/>
        <v>0</v>
      </c>
      <c r="F144" s="22">
        <f t="shared" si="30"/>
        <v>0</v>
      </c>
      <c r="G144" s="22">
        <f t="shared" si="30"/>
        <v>0</v>
      </c>
      <c r="H144" s="36">
        <f t="shared" si="25"/>
        <v>0</v>
      </c>
      <c r="I144" s="27"/>
    </row>
    <row r="145" spans="1:9" x14ac:dyDescent="0.2">
      <c r="A145" s="3"/>
      <c r="B145" s="13" t="s">
        <v>74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35">
        <f t="shared" si="25"/>
        <v>0</v>
      </c>
      <c r="I145" s="27"/>
    </row>
    <row r="146" spans="1:9" x14ac:dyDescent="0.2">
      <c r="A146" s="3"/>
      <c r="B146" s="13" t="s">
        <v>75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35">
        <f t="shared" si="25"/>
        <v>0</v>
      </c>
      <c r="I146" s="27"/>
    </row>
    <row r="147" spans="1:9" x14ac:dyDescent="0.2">
      <c r="A147" s="3"/>
      <c r="B147" s="13" t="s">
        <v>76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35">
        <f t="shared" si="25"/>
        <v>0</v>
      </c>
      <c r="I147" s="27"/>
    </row>
    <row r="148" spans="1:9" x14ac:dyDescent="0.2">
      <c r="A148" s="39" t="s">
        <v>77</v>
      </c>
      <c r="B148" s="40"/>
      <c r="C148" s="22">
        <f>SUM(C149:C155)</f>
        <v>240544973.09</v>
      </c>
      <c r="D148" s="22">
        <f t="shared" ref="D148:G148" si="31">SUM(D149:D155)</f>
        <v>-3207000</v>
      </c>
      <c r="E148" s="22">
        <f t="shared" si="31"/>
        <v>237337973.09</v>
      </c>
      <c r="F148" s="22">
        <f t="shared" si="31"/>
        <v>102115221.88</v>
      </c>
      <c r="G148" s="22">
        <f t="shared" si="31"/>
        <v>102115221.88</v>
      </c>
      <c r="H148" s="30">
        <f t="shared" si="25"/>
        <v>135222751.21000001</v>
      </c>
      <c r="I148" s="27"/>
    </row>
    <row r="149" spans="1:9" x14ac:dyDescent="0.2">
      <c r="A149" s="3"/>
      <c r="B149" s="13" t="s">
        <v>78</v>
      </c>
      <c r="C149" s="19">
        <v>114059568.03</v>
      </c>
      <c r="D149" s="19">
        <v>0</v>
      </c>
      <c r="E149" s="19">
        <v>114059568.03</v>
      </c>
      <c r="F149" s="19">
        <v>48205039.289999999</v>
      </c>
      <c r="G149" s="19">
        <v>48205039.289999999</v>
      </c>
      <c r="H149" s="35">
        <f t="shared" si="25"/>
        <v>65854528.740000002</v>
      </c>
      <c r="I149" s="27"/>
    </row>
    <row r="150" spans="1:9" x14ac:dyDescent="0.2">
      <c r="A150" s="3"/>
      <c r="B150" s="13" t="s">
        <v>79</v>
      </c>
      <c r="C150" s="19">
        <v>123278405.06</v>
      </c>
      <c r="D150" s="19">
        <v>0</v>
      </c>
      <c r="E150" s="19">
        <v>123278405.06</v>
      </c>
      <c r="F150" s="19">
        <v>53910182.590000004</v>
      </c>
      <c r="G150" s="19">
        <v>53910182.590000004</v>
      </c>
      <c r="H150" s="35">
        <f t="shared" si="25"/>
        <v>69368222.469999999</v>
      </c>
      <c r="I150" s="27"/>
    </row>
    <row r="151" spans="1:9" x14ac:dyDescent="0.2">
      <c r="A151" s="3"/>
      <c r="B151" s="13" t="s">
        <v>80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35">
        <f t="shared" si="25"/>
        <v>0</v>
      </c>
      <c r="I151" s="27"/>
    </row>
    <row r="152" spans="1:9" x14ac:dyDescent="0.2">
      <c r="A152" s="3"/>
      <c r="B152" s="13" t="s">
        <v>81</v>
      </c>
      <c r="C152" s="19">
        <v>3207000</v>
      </c>
      <c r="D152" s="19">
        <v>-3207000</v>
      </c>
      <c r="E152" s="19">
        <v>0</v>
      </c>
      <c r="F152" s="19">
        <v>0</v>
      </c>
      <c r="G152" s="19">
        <v>0</v>
      </c>
      <c r="H152" s="35">
        <f t="shared" si="25"/>
        <v>0</v>
      </c>
      <c r="I152" s="27"/>
    </row>
    <row r="153" spans="1:9" x14ac:dyDescent="0.2">
      <c r="A153" s="3"/>
      <c r="B153" s="13" t="s">
        <v>82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35">
        <f t="shared" si="25"/>
        <v>0</v>
      </c>
      <c r="I153" s="27"/>
    </row>
    <row r="154" spans="1:9" x14ac:dyDescent="0.2">
      <c r="A154" s="3"/>
      <c r="B154" s="13" t="s">
        <v>83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35">
        <f t="shared" si="25"/>
        <v>0</v>
      </c>
      <c r="I154" s="27"/>
    </row>
    <row r="155" spans="1:9" x14ac:dyDescent="0.2">
      <c r="A155" s="3"/>
      <c r="B155" s="13" t="s">
        <v>84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35">
        <f t="shared" si="25"/>
        <v>0</v>
      </c>
      <c r="I155" s="27"/>
    </row>
    <row r="156" spans="1:9" x14ac:dyDescent="0.2">
      <c r="A156" s="3"/>
      <c r="B156" s="13"/>
      <c r="C156" s="1"/>
      <c r="D156" s="1"/>
      <c r="E156" s="1"/>
      <c r="F156" s="1"/>
      <c r="G156" s="2"/>
      <c r="H156" s="29"/>
      <c r="I156" s="27"/>
    </row>
    <row r="157" spans="1:9" x14ac:dyDescent="0.2">
      <c r="A157" s="37" t="s">
        <v>86</v>
      </c>
      <c r="B157" s="38"/>
      <c r="C157" s="23">
        <f t="shared" ref="C157:G157" si="32">C8+C82</f>
        <v>12491139903.440001</v>
      </c>
      <c r="D157" s="23">
        <f t="shared" si="32"/>
        <v>51584350.189999998</v>
      </c>
      <c r="E157" s="23">
        <f t="shared" si="32"/>
        <v>12542724253.630001</v>
      </c>
      <c r="F157" s="23">
        <f t="shared" si="32"/>
        <v>4433441101.7600002</v>
      </c>
      <c r="G157" s="23">
        <f t="shared" si="32"/>
        <v>4414696469.6400013</v>
      </c>
      <c r="H157" s="23">
        <f>H8+H82</f>
        <v>8109283151.8700008</v>
      </c>
      <c r="I157" s="27"/>
    </row>
    <row r="158" spans="1:9" ht="12.75" thickBot="1" x14ac:dyDescent="0.25">
      <c r="A158" s="6"/>
      <c r="B158" s="14"/>
      <c r="C158" s="4"/>
      <c r="D158" s="4"/>
      <c r="E158" s="4"/>
      <c r="F158" s="4"/>
      <c r="G158" s="5"/>
      <c r="H158" s="5"/>
      <c r="I158" s="27"/>
    </row>
    <row r="160" spans="1:9" s="12" customFormat="1" x14ac:dyDescent="0.2">
      <c r="A160" s="12" t="s">
        <v>88</v>
      </c>
      <c r="B160" s="16"/>
    </row>
    <row r="161" spans="2:6" s="12" customFormat="1" x14ac:dyDescent="0.2">
      <c r="B161" s="16"/>
    </row>
    <row r="162" spans="2:6" s="12" customFormat="1" x14ac:dyDescent="0.2">
      <c r="B162" s="16"/>
    </row>
    <row r="163" spans="2:6" s="12" customFormat="1" x14ac:dyDescent="0.2">
      <c r="B163" s="16"/>
    </row>
    <row r="164" spans="2:6" s="12" customFormat="1" ht="12.75" thickBot="1" x14ac:dyDescent="0.25">
      <c r="B164" s="26"/>
    </row>
    <row r="165" spans="2:6" s="12" customFormat="1" ht="15" customHeight="1" x14ac:dyDescent="0.2">
      <c r="B165" s="26"/>
      <c r="C165" s="45" t="s">
        <v>89</v>
      </c>
      <c r="D165" s="45"/>
      <c r="E165" s="45"/>
      <c r="F165" s="45"/>
    </row>
    <row r="166" spans="2:6" s="12" customFormat="1" ht="15" customHeight="1" x14ac:dyDescent="0.2">
      <c r="B166" s="16"/>
      <c r="C166" s="46" t="s">
        <v>90</v>
      </c>
      <c r="D166" s="46"/>
      <c r="E166" s="46"/>
      <c r="F166" s="46"/>
    </row>
    <row r="167" spans="2:6" s="12" customFormat="1" ht="15" customHeight="1" x14ac:dyDescent="0.2">
      <c r="B167" s="16"/>
      <c r="C167" s="46" t="s">
        <v>91</v>
      </c>
      <c r="D167" s="46"/>
      <c r="E167" s="46"/>
      <c r="F167" s="46"/>
    </row>
    <row r="168" spans="2:6" s="12" customFormat="1" x14ac:dyDescent="0.2">
      <c r="B168" s="16"/>
    </row>
  </sheetData>
  <mergeCells count="33">
    <mergeCell ref="C165:F165"/>
    <mergeCell ref="C166:F166"/>
    <mergeCell ref="C167:F16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69:B69"/>
    <mergeCell ref="A73:B73"/>
    <mergeCell ref="A81:B81"/>
    <mergeCell ref="A82:B82"/>
    <mergeCell ref="A135:B135"/>
    <mergeCell ref="A144:B144"/>
    <mergeCell ref="A148:B148"/>
    <mergeCell ref="A83:B83"/>
    <mergeCell ref="A157:B157"/>
    <mergeCell ref="A121:B121"/>
    <mergeCell ref="A111:B111"/>
    <mergeCell ref="A101:B101"/>
    <mergeCell ref="A91:B91"/>
    <mergeCell ref="A131:B131"/>
  </mergeCells>
  <printOptions horizontalCentered="1"/>
  <pageMargins left="0.70866141732283472" right="0.70866141732283472" top="0.98425196850393704" bottom="1.3385826771653544" header="0.31496062992125984" footer="0.31496062992125984"/>
  <pageSetup scale="22" fitToWidth="0" orientation="landscape" r:id="rId1"/>
  <rowBreaks count="2" manualBreakCount="2">
    <brk id="56" max="7" man="1"/>
    <brk id="11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6A OBJ.GTO 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Torre Gontes Silvia</dc:creator>
  <cp:lastModifiedBy>Flores Montes Jordi Edwing</cp:lastModifiedBy>
  <cp:lastPrinted>2025-07-08T19:28:34Z</cp:lastPrinted>
  <dcterms:created xsi:type="dcterms:W3CDTF">2025-04-04T18:08:52Z</dcterms:created>
  <dcterms:modified xsi:type="dcterms:W3CDTF">2025-07-09T18:55:11Z</dcterms:modified>
</cp:coreProperties>
</file>