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nalítico de Egresos De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<sst xmlns="http://schemas.openxmlformats.org/spreadsheetml/2006/main" count="161" uniqueCount="88">
  <si>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Municipio de Guadalajara</t>
  </si>
  <si>
    <t>Estado Analítico del Ejercicio Presupuesto de Egresos</t>
  </si>
  <si>
    <t>Clasificación por Objeto del Gasto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</si>
  <si>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</si>
  <si>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</si>
  <si>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</si>
  <si>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</si>
  <si>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</si>
  <si>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</si>
  <si>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</si>
  <si>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</si>
  <si>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>I .Gasto No Etiquetado</t>
  </si>
  <si>
    <t>A. SERVICIOS PERSONALES</t>
  </si>
  <si>
    <t xml:space="preserve">    a1. REMUNERACIONES AL PERSONAL DE CARACTER PERMANENTE</t>
  </si>
  <si>
    <t xml:space="preserve">    a2. REMUNERACIONES AL PERSONAL DE CARACTER TRANSITORIO</t>
  </si>
  <si>
    <t xml:space="preserve">    a3. REMUNERACIONES ADICIONALES Y ESPECIALES</t>
  </si>
  <si>
    <t xml:space="preserve">    a4. SEGURIDAD SOCIAL</t>
  </si>
  <si>
    <t xml:space="preserve">    a5. OTRAS PRESTACIONES SOCIALES Y ECONOMICAS</t>
  </si>
  <si>
    <t xml:space="preserve">    a6. PREVISIONES</t>
  </si>
  <si>
    <t xml:space="preserve">    a7. PAGO DE ESTIMULOS A SERVIDORES PUBLICOS</t>
  </si>
  <si>
    <t>B. MATERIALES Y SUMINISTROS</t>
  </si>
  <si>
    <t xml:space="preserve">    b1. MATERIALES DE ADMINISTRACION, EMISION DE DOCUMENTOS Y ARTICULOS OFICIALES</t>
  </si>
  <si>
    <t xml:space="preserve">    b2. ALIMENTOS Y UTENSILIOS</t>
  </si>
  <si>
    <t xml:space="preserve">    b3. MATERIAS PRIMAS Y MATERIALES DE PRODUCCION Y COMERCIALIZACION</t>
  </si>
  <si>
    <t xml:space="preserve">    b4. MATERIALES Y ARTICULOS DE CONSTRUCCION Y DE REPARACION</t>
  </si>
  <si>
    <t xml:space="preserve">    b5. PRODUCTOS QUIMICOS, FARMACEUTICOS Y DE LABORATORIO</t>
  </si>
  <si>
    <t xml:space="preserve">    b6. COMBUSTIBLES, LUBRICANTES Y ADITIVOS</t>
  </si>
  <si>
    <t xml:space="preserve">    b7. VESTUARIO, BLANCOS, PRENDAS DE PROTECCION Y ARTICULOS DEPORTIVOS</t>
  </si>
  <si>
    <t xml:space="preserve">    b8. MATERIALES Y SUMINISTROS PARA SEGURIDAD</t>
  </si>
  <si>
    <t xml:space="preserve">    b9. HERRAMIENTAS, REFACCIONES Y ACCESORIOS MENORES</t>
  </si>
  <si>
    <t>C. SERVICIOS GENERALES</t>
  </si>
  <si>
    <t xml:space="preserve">    c1. SERVICIOS BASICOS</t>
  </si>
  <si>
    <t xml:space="preserve">    c2. SERVICIOS DE ARRENDAMIENTO</t>
  </si>
  <si>
    <t xml:space="preserve">    c3. SERVICIOS PROFESIONALES, CIENTIFICOS, TECNICOS Y OTROS SERVICIOS</t>
  </si>
  <si>
    <t xml:space="preserve">    c4.  SERVICIOS FINANCIEROS, BANCARIOS Y COMERCIALES</t>
  </si>
  <si>
    <t xml:space="preserve">    c5. SERVICIOS DE INSTALACION, REPARACION, MANTENIMIENTO Y CONSERVACION</t>
  </si>
  <si>
    <t xml:space="preserve">    c6. SERVICIOS DE COMUNICACION SOCIAL Y PUBLICIDAD</t>
  </si>
  <si>
    <t xml:space="preserve">    c7. SERVICIOS DE TRASLADO Y VIATICOS</t>
  </si>
  <si>
    <t xml:space="preserve">    c8. SERVICIOS OFICIALES</t>
  </si>
  <si>
    <t xml:space="preserve">    c9. OTROS SERVICIOS GENERALES</t>
  </si>
  <si>
    <t>D. TRANSFERENCIAS, ASIGNACIONES, SUBSIDIOS Y OTRAS AYUDAS</t>
  </si>
  <si>
    <t xml:space="preserve">    d1. TRANSFERENCIAS INTERNAS Y ASIGNACIONES AL SECTOR PUBLICO</t>
  </si>
  <si>
    <t xml:space="preserve">    d2. TRANSFERENCIAS AL RESTO DEL SECTOR PUBLICO</t>
  </si>
  <si>
    <t xml:space="preserve">    d3. SUBSIDIOS Y SUBVENCIONES</t>
  </si>
  <si>
    <t xml:space="preserve">    d4. AYUDAS SOCIALES</t>
  </si>
  <si>
    <t xml:space="preserve">    d5. PENSIONES Y JUBILACIONES</t>
  </si>
  <si>
    <t xml:space="preserve">    d6. TRANSFERENCIAS A FIDEICOMISOS, MANDATOS Y OTROS ANALOGOS</t>
  </si>
  <si>
    <t xml:space="preserve">    d7.  TRANSFERENCIAS A LA SEGURIDAD SOCIAL</t>
  </si>
  <si>
    <t xml:space="preserve">    d8. DONATIVOS</t>
  </si>
  <si>
    <t xml:space="preserve">    d9. TRANSFERENCIAS AL EXTERIOR</t>
  </si>
  <si>
    <t>E. BIENES MUEBLES, INMUEBLES E INTANGIBLES</t>
  </si>
  <si>
    <t xml:space="preserve">    e1. MOBILIARIO Y EQUIPO DE ADMINISTRACION</t>
  </si>
  <si>
    <t xml:space="preserve">    e2. MOBILIARIO Y EQUIPO EDUCACIONAL Y RECREATIVO</t>
  </si>
  <si>
    <t xml:space="preserve">    e3.  EQUIPO E INSTRUMENTAL MEDICO Y DE LABORATORIO</t>
  </si>
  <si>
    <t xml:space="preserve">    e4. VEHICULOS Y EQUIPO DE TRANSPORTE</t>
  </si>
  <si>
    <t xml:space="preserve">    e5. EQUIPO DE DEFENSA Y SEGURIDAD</t>
  </si>
  <si>
    <t xml:space="preserve">    e6. MAQUINARIA, OTROS EQUIPOS Y HERRAMIENTAS</t>
  </si>
  <si>
    <t xml:space="preserve">    e7.  ACTIVOS BIOLOGICOS</t>
  </si>
  <si>
    <t xml:space="preserve">    e8. BIENES INMUEBLES</t>
  </si>
  <si>
    <t xml:space="preserve">    e9. ACTIVOS INTANGIBLES</t>
  </si>
  <si>
    <t>F. INVERSION PUBLICA</t>
  </si>
  <si>
    <t xml:space="preserve">    f1. OBRA PUBLICA EN BIENES DE DOMINIO PUBLICO</t>
  </si>
  <si>
    <t xml:space="preserve">    f2. OBRA PUBLICA EN BIENES PROPIOS</t>
  </si>
  <si>
    <t xml:space="preserve">    f3. PROYECTOS PRODUCTIVOS Y ACCIONES DE FOMENTO</t>
  </si>
  <si>
    <t>G. INVERSIONES FINANCIERAS Y OTRAS PROVISIONES</t>
  </si>
  <si>
    <t xml:space="preserve">    g1. INVERSIONES PARA EL FOMENTO DE ACTIVIDADES PRODUCTIVAS</t>
  </si>
  <si>
    <t xml:space="preserve">    g2. ACCIONES Y PARTICIPACIONES DE CAPITAL</t>
  </si>
  <si>
    <t xml:space="preserve">    g3. COMPRA DE TITULOS Y VALORES</t>
  </si>
  <si>
    <t xml:space="preserve">    g4.  CONCESION DE PRESTAMOS</t>
  </si>
  <si>
    <t xml:space="preserve">    g5.  INVERSIONES EN FIDEICOMISOS, MANDATOS Y OTROS ANALOGOS</t>
  </si>
  <si>
    <t xml:space="preserve">    g6. OTRAS INVERSIONES FINANCIERAS</t>
  </si>
  <si>
    <t xml:space="preserve">    g7. PROVISIONES PARA CONTINGENCIAS Y OTRAS EROGACIONES ESPECIALES</t>
  </si>
  <si>
    <t>H. PARTICIPACIONES Y APORTACIONES</t>
  </si>
  <si>
    <t xml:space="preserve">    h1. PARTICIPACIONES</t>
  </si>
  <si>
    <t xml:space="preserve">    h2. APORTACIONES</t>
  </si>
  <si>
    <t xml:space="preserve">    h3. CONVENIOS</t>
  </si>
  <si>
    <t>I.  DEUDA PUBLICA</t>
  </si>
  <si>
    <t xml:space="preserve">    i1. AMORTIZACION DE LA DEUDA PUBLICA</t>
  </si>
  <si>
    <t xml:space="preserve">    i2. INTERESES DE LA DEUDA PUBLICA</t>
  </si>
  <si>
    <t xml:space="preserve">    i3. COMISIONES DE LA DEUDA PUBLICA</t>
  </si>
  <si>
    <t xml:space="preserve">    i4. GASTOS DE LA DEUDA PUBLICA</t>
  </si>
  <si>
    <t xml:space="preserve">    i5. COSTO POR COBERTURAS</t>
  </si>
  <si>
    <t xml:space="preserve">    i6. APOYOS FINANCIEROS</t>
  </si>
  <si>
    <t xml:space="preserve">    i7. ADEUDOS DE EJERCICIOS FISCALES ANTERIORES (ADEFAS)</t>
  </si>
  <si>
    <t>II .Gasto Etiquetado</t>
  </si>
  <si>
    <t>III. Total de Egresos:</t>
  </si>
  <si>
    <t>Del 1 de enero al 31 de diciembre de 2022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</si>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</sst>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80A]dddd\,\ dd&quot; de &quot;mmmm&quot; de &quot;yyyy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1" fillId="0" borderId="13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164" fontId="1" fillId="0" borderId="18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2" fillId="0" borderId="19" xfId="0" applyNumberFormat="1" applyFont="1" applyFill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1" fillId="0" borderId="2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567"/>
  <sheetViews>
    <sheetView tabSelected="1" zoomScale="80" zoomScaleNormal="80" zoomScalePageLayoutView="0" workbookViewId="0" topLeftCell="A1">
      <selection activeCell="D24" sqref="D24"/>
    </sheetView>
  </sheetViews>
  <sheetFormatPr defaultColWidth="11.421875" defaultRowHeight="12.75"/>
  <cols>
    <col min="1" max="1" width="85.8515625" style="0" bestFit="1" customWidth="1"/>
    <col min="2" max="3" width="17.421875" style="0" bestFit="1" customWidth="1"/>
    <col min="4" max="4" width="21.7109375" style="0" customWidth="1"/>
    <col min="5" max="5" width="18.57421875" style="0" bestFit="1" customWidth="1"/>
    <col min="6" max="6" width="17.421875" style="0" bestFit="1" customWidth="1"/>
    <col min="7" max="7" width="17.421875" style="19" bestFit="1" customWidth="1"/>
  </cols>
  <sheetData>
    <row r="2" spans="1:7" ht="12.75">
      <c r="A2" s="32" t="s">
        <v>0</v>
      </c>
      <c r="B2" s="33"/>
      <c r="C2" s="33"/>
      <c r="D2" s="33"/>
      <c r="E2" s="33"/>
      <c r="F2" s="33"/>
      <c r="G2" s="34"/>
    </row>
    <row r="3" spans="1:7" ht="12.75">
      <c r="A3" s="13"/>
      <c r="B3" s="14"/>
      <c r="C3" s="14"/>
      <c r="D3" s="14"/>
      <c r="E3" s="14"/>
      <c r="F3" s="14"/>
      <c r="G3" s="17"/>
    </row>
    <row r="4" spans="1:7" ht="12.75">
      <c r="A4" s="35" t="s">
        <v>1</v>
      </c>
      <c r="B4" s="36"/>
      <c r="C4" s="36"/>
      <c r="D4" s="36"/>
      <c r="E4" s="36"/>
      <c r="F4" s="36"/>
      <c r="G4" s="37"/>
    </row>
    <row r="5" spans="1:7" ht="12.75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5" t="s">
        <v>86</v>
      </c>
      <c r="B6" s="36"/>
      <c r="C6" s="36"/>
      <c r="D6" s="36"/>
      <c r="E6" s="36"/>
      <c r="F6" s="36"/>
      <c r="G6" s="37"/>
    </row>
    <row r="7" spans="1:7" ht="12.75">
      <c r="A7" s="11"/>
      <c r="B7" s="12"/>
      <c r="C7" s="12"/>
      <c r="D7" s="12"/>
      <c r="E7" s="12"/>
      <c r="F7" s="12"/>
      <c r="G7" s="18"/>
    </row>
    <row r="8" spans="1:7" ht="12.75">
      <c r="A8" s="10" t="s">
        <v>3</v>
      </c>
      <c r="B8" s="40" t="s">
        <v>4</v>
      </c>
      <c r="C8" s="41"/>
      <c r="D8" s="41"/>
      <c r="E8" s="41"/>
      <c r="F8" s="42"/>
      <c r="G8" s="38" t="s">
        <v>10</v>
      </c>
    </row>
    <row r="9" spans="1:7" ht="39" customHeight="1">
      <c r="A9" s="11"/>
      <c r="B9" s="28" t="s">
        <v>5</v>
      </c>
      <c r="C9" s="29" t="s">
        <v>6</v>
      </c>
      <c r="D9" s="28" t="s">
        <v>7</v>
      </c>
      <c r="E9" s="28" t="s">
        <v>8</v>
      </c>
      <c r="F9" s="28" t="s">
        <v>9</v>
      </c>
      <c r="G9" s="39"/>
    </row>
    <row r="10" spans="1:7" ht="12.75">
      <c r="A10" s="15" t="s">
        <v>11</v>
      </c>
      <c r="B10" s="9">
        <f>B11+B19+B29+B39+B49+B59+B75</f>
        <v>8200134445.000003</v>
      </c>
      <c r="C10" s="9">
        <f>C11+C19+C29+C39+C49+C59+C75</f>
        <v>657706569.8000002</v>
      </c>
      <c r="D10" s="9">
        <f>D11+D29+D39+D49+D59+D75</f>
        <v>8456419423.92</v>
      </c>
      <c r="E10" s="9">
        <f>E11+E19+E29+E39+E49+E60+E75</f>
        <v>8794321962.45</v>
      </c>
      <c r="F10" s="9">
        <f>F11+F19+F29+F39+F49+F59+F75</f>
        <v>8338179912.919999</v>
      </c>
      <c r="G10" s="20">
        <f>D10-E10</f>
        <v>-337902538.5300007</v>
      </c>
    </row>
    <row r="11" spans="1:7" s="16" customFormat="1" ht="12.75">
      <c r="A11" s="3" t="s">
        <v>12</v>
      </c>
      <c r="B11" s="7">
        <v>4697259025.350002</v>
      </c>
      <c r="C11" s="7">
        <v>-2983531.159999907</v>
      </c>
      <c r="D11" s="7">
        <v>4694275494.190001</v>
      </c>
      <c r="E11" s="7">
        <v>4680561853.71</v>
      </c>
      <c r="F11" s="7">
        <v>4649083972.570001</v>
      </c>
      <c r="G11" s="21">
        <f>D11-E11</f>
        <v>13713640.480000496</v>
      </c>
    </row>
    <row r="12" spans="1:7" ht="12.75">
      <c r="A12" s="4" t="s">
        <v>13</v>
      </c>
      <c r="B12" s="8">
        <v>2709744911.9500012</v>
      </c>
      <c r="C12" s="8">
        <v>-183819560.3499999</v>
      </c>
      <c r="D12" s="8">
        <v>2525925351.6000004</v>
      </c>
      <c r="E12" s="8">
        <v>2525925351.6000004</v>
      </c>
      <c r="F12" s="8">
        <v>2525925351.6000004</v>
      </c>
      <c r="G12" s="22">
        <f aca="true" t="shared" si="0" ref="G12:G63">D12-E12</f>
        <v>0</v>
      </c>
    </row>
    <row r="13" spans="1:7" ht="12.75">
      <c r="A13" s="4" t="s">
        <v>14</v>
      </c>
      <c r="B13" s="8">
        <v>225465966.74</v>
      </c>
      <c r="C13" s="8">
        <v>113184738.72000001</v>
      </c>
      <c r="D13" s="8">
        <v>338650705.46000004</v>
      </c>
      <c r="E13" s="8">
        <v>338650705.46000004</v>
      </c>
      <c r="F13" s="8">
        <v>338650705.46000004</v>
      </c>
      <c r="G13" s="22">
        <f t="shared" si="0"/>
        <v>0</v>
      </c>
    </row>
    <row r="14" spans="1:7" ht="12.75">
      <c r="A14" s="4" t="s">
        <v>15</v>
      </c>
      <c r="B14" s="8">
        <v>504567461.1999998</v>
      </c>
      <c r="C14" s="8">
        <v>27442080.729999907</v>
      </c>
      <c r="D14" s="8">
        <v>532009541.92999995</v>
      </c>
      <c r="E14" s="8">
        <v>518851526.3499999</v>
      </c>
      <c r="F14" s="8">
        <v>518851526.3499999</v>
      </c>
      <c r="G14" s="22">
        <f t="shared" si="0"/>
        <v>13158015.580000043</v>
      </c>
    </row>
    <row r="15" spans="1:7" ht="12.75">
      <c r="A15" s="4" t="s">
        <v>16</v>
      </c>
      <c r="B15" s="8">
        <v>837526118.9300009</v>
      </c>
      <c r="C15" s="8">
        <v>56258476.66000005</v>
      </c>
      <c r="D15" s="8">
        <v>893784595.5900003</v>
      </c>
      <c r="E15" s="8">
        <v>893784595.5900003</v>
      </c>
      <c r="F15" s="8">
        <v>867682957.9200001</v>
      </c>
      <c r="G15" s="22">
        <f t="shared" si="0"/>
        <v>0</v>
      </c>
    </row>
    <row r="16" spans="1:7" ht="12.75">
      <c r="A16" s="4" t="s">
        <v>17</v>
      </c>
      <c r="B16" s="8">
        <v>331689166.5299999</v>
      </c>
      <c r="C16" s="8">
        <v>72216133.08000003</v>
      </c>
      <c r="D16" s="8">
        <v>403905299.60999995</v>
      </c>
      <c r="E16" s="8">
        <v>403349674.7099999</v>
      </c>
      <c r="F16" s="8">
        <v>397973431.23999995</v>
      </c>
      <c r="G16" s="22">
        <f t="shared" si="0"/>
        <v>555624.9000000358</v>
      </c>
    </row>
    <row r="17" spans="1:7" ht="12.75">
      <c r="A17" s="4" t="s">
        <v>18</v>
      </c>
      <c r="B17" s="8">
        <v>88265400</v>
      </c>
      <c r="C17" s="8">
        <v>-88265400</v>
      </c>
      <c r="D17" s="8">
        <v>0</v>
      </c>
      <c r="E17" s="8">
        <v>0</v>
      </c>
      <c r="F17" s="8">
        <v>0</v>
      </c>
      <c r="G17" s="22">
        <f t="shared" si="0"/>
        <v>0</v>
      </c>
    </row>
    <row r="18" spans="1:7" ht="12.75">
      <c r="A18" s="4" t="s">
        <v>19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22">
        <f t="shared" si="0"/>
        <v>0</v>
      </c>
    </row>
    <row r="19" spans="1:7" s="16" customFormat="1" ht="12.75">
      <c r="A19" s="3" t="s">
        <v>20</v>
      </c>
      <c r="B19" s="7">
        <v>342953604.31</v>
      </c>
      <c r="C19" s="7">
        <v>58467986.570000045</v>
      </c>
      <c r="D19" s="7">
        <v>401421590.87999994</v>
      </c>
      <c r="E19" s="7">
        <v>391763949.55</v>
      </c>
      <c r="F19" s="7">
        <v>323489657.47999996</v>
      </c>
      <c r="G19" s="21">
        <f t="shared" si="0"/>
        <v>9657641.329999924</v>
      </c>
    </row>
    <row r="20" spans="1:7" ht="12.75">
      <c r="A20" s="4" t="s">
        <v>21</v>
      </c>
      <c r="B20" s="8">
        <v>84873869.36000001</v>
      </c>
      <c r="C20" s="8">
        <v>-31380190.51999999</v>
      </c>
      <c r="D20" s="8">
        <v>53493678.83999998</v>
      </c>
      <c r="E20" s="8">
        <v>53126947.14999999</v>
      </c>
      <c r="F20" s="8">
        <v>32850802.009999983</v>
      </c>
      <c r="G20" s="22">
        <f t="shared" si="0"/>
        <v>366731.68999999017</v>
      </c>
    </row>
    <row r="21" spans="1:7" ht="12.75">
      <c r="A21" s="4" t="s">
        <v>22</v>
      </c>
      <c r="B21" s="8">
        <v>23429523.72999999</v>
      </c>
      <c r="C21" s="8">
        <v>-1189225.1300000008</v>
      </c>
      <c r="D21" s="8">
        <v>22240298.599999994</v>
      </c>
      <c r="E21" s="8">
        <v>21037825.57</v>
      </c>
      <c r="F21" s="8">
        <v>19697333.18</v>
      </c>
      <c r="G21" s="22">
        <f t="shared" si="0"/>
        <v>1202473.0299999937</v>
      </c>
    </row>
    <row r="22" spans="1:7" ht="12.75">
      <c r="A22" s="4" t="s">
        <v>23</v>
      </c>
      <c r="B22" s="8">
        <v>6903396</v>
      </c>
      <c r="C22" s="8">
        <v>-2037257.6600000001</v>
      </c>
      <c r="D22" s="8">
        <v>4866138.34</v>
      </c>
      <c r="E22" s="8">
        <v>2340876.19</v>
      </c>
      <c r="F22" s="8">
        <v>2340876.19</v>
      </c>
      <c r="G22" s="22">
        <f t="shared" si="0"/>
        <v>2525262.15</v>
      </c>
    </row>
    <row r="23" spans="1:7" ht="12.75">
      <c r="A23" s="4" t="s">
        <v>24</v>
      </c>
      <c r="B23" s="8">
        <v>45706138.26000005</v>
      </c>
      <c r="C23" s="8">
        <v>15402972.48000004</v>
      </c>
      <c r="D23" s="8">
        <v>61109110.74</v>
      </c>
      <c r="E23" s="8">
        <v>59777869.67</v>
      </c>
      <c r="F23" s="8">
        <v>56819347.46999999</v>
      </c>
      <c r="G23" s="22">
        <f t="shared" si="0"/>
        <v>1331241.0700000003</v>
      </c>
    </row>
    <row r="24" spans="1:7" ht="12.75">
      <c r="A24" s="4" t="s">
        <v>25</v>
      </c>
      <c r="B24" s="8">
        <v>39330238.49999998</v>
      </c>
      <c r="C24" s="8">
        <v>-10115107.750000004</v>
      </c>
      <c r="D24" s="8">
        <v>29215130.75</v>
      </c>
      <c r="E24" s="8">
        <v>25498246.52</v>
      </c>
      <c r="F24" s="8">
        <v>22707792.95</v>
      </c>
      <c r="G24" s="22">
        <f t="shared" si="0"/>
        <v>3716884.2300000004</v>
      </c>
    </row>
    <row r="25" spans="1:7" ht="12.75">
      <c r="A25" s="4" t="s">
        <v>26</v>
      </c>
      <c r="B25" s="8">
        <v>82256331.69</v>
      </c>
      <c r="C25" s="8">
        <v>97890849.69</v>
      </c>
      <c r="D25" s="8">
        <v>180147181.38000003</v>
      </c>
      <c r="E25" s="8">
        <v>180119760.83</v>
      </c>
      <c r="F25" s="8">
        <v>152175908.01</v>
      </c>
      <c r="G25" s="22">
        <f t="shared" si="0"/>
        <v>27420.55000001192</v>
      </c>
    </row>
    <row r="26" spans="1:7" ht="12.75">
      <c r="A26" s="4" t="s">
        <v>27</v>
      </c>
      <c r="B26" s="8">
        <v>25048817.58</v>
      </c>
      <c r="C26" s="8">
        <v>3711927.6900000046</v>
      </c>
      <c r="D26" s="8">
        <v>28760745.27</v>
      </c>
      <c r="E26" s="8">
        <v>28479402.42</v>
      </c>
      <c r="F26" s="8">
        <v>17000241.6</v>
      </c>
      <c r="G26" s="22">
        <f t="shared" si="0"/>
        <v>281342.84999999776</v>
      </c>
    </row>
    <row r="27" spans="1:7" ht="12.75">
      <c r="A27" s="4" t="s">
        <v>28</v>
      </c>
      <c r="B27" s="8">
        <v>3050000</v>
      </c>
      <c r="C27" s="8">
        <v>2080705.4</v>
      </c>
      <c r="D27" s="8">
        <v>5130705.4</v>
      </c>
      <c r="E27" s="8">
        <v>5130705.4</v>
      </c>
      <c r="F27" s="8">
        <v>5130705.4</v>
      </c>
      <c r="G27" s="22">
        <f t="shared" si="0"/>
        <v>0</v>
      </c>
    </row>
    <row r="28" spans="1:7" ht="12.75">
      <c r="A28" s="4" t="s">
        <v>29</v>
      </c>
      <c r="B28" s="8">
        <v>32355289.189999983</v>
      </c>
      <c r="C28" s="8">
        <v>-15896687.63</v>
      </c>
      <c r="D28" s="8">
        <v>16458601.559999999</v>
      </c>
      <c r="E28" s="8">
        <v>16252315.799999997</v>
      </c>
      <c r="F28" s="8">
        <v>14766650.669999996</v>
      </c>
      <c r="G28" s="22">
        <f t="shared" si="0"/>
        <v>206285.76000000164</v>
      </c>
    </row>
    <row r="29" spans="1:7" s="16" customFormat="1" ht="12.75">
      <c r="A29" s="3" t="s">
        <v>30</v>
      </c>
      <c r="B29" s="7">
        <v>1444019702.85</v>
      </c>
      <c r="C29" s="7">
        <v>155380174.13</v>
      </c>
      <c r="D29" s="7">
        <v>1599399876.9800003</v>
      </c>
      <c r="E29" s="7">
        <v>1566631841.32</v>
      </c>
      <c r="F29" s="7">
        <v>1464584277.52</v>
      </c>
      <c r="G29" s="21">
        <f t="shared" si="0"/>
        <v>32768035.660000324</v>
      </c>
    </row>
    <row r="30" spans="1:7" ht="12.75">
      <c r="A30" s="4" t="s">
        <v>31</v>
      </c>
      <c r="B30" s="8">
        <v>203212937.30000004</v>
      </c>
      <c r="C30" s="8">
        <v>4253672.880000005</v>
      </c>
      <c r="D30" s="8">
        <v>207466610.18</v>
      </c>
      <c r="E30" s="8">
        <v>204881669.47</v>
      </c>
      <c r="F30" s="8">
        <v>203762471.81</v>
      </c>
      <c r="G30" s="22">
        <f t="shared" si="0"/>
        <v>2584940.7100000083</v>
      </c>
    </row>
    <row r="31" spans="1:7" ht="12.75">
      <c r="A31" s="4" t="s">
        <v>32</v>
      </c>
      <c r="B31" s="8">
        <v>433169949.49</v>
      </c>
      <c r="C31" s="8">
        <v>-70208595.67999999</v>
      </c>
      <c r="D31" s="8">
        <v>362961353.81</v>
      </c>
      <c r="E31" s="8">
        <v>355293137.94</v>
      </c>
      <c r="F31" s="8">
        <v>354930297.31</v>
      </c>
      <c r="G31" s="22">
        <f t="shared" si="0"/>
        <v>7668215.870000005</v>
      </c>
    </row>
    <row r="32" spans="1:7" ht="12.75">
      <c r="A32" s="4" t="s">
        <v>33</v>
      </c>
      <c r="B32" s="8">
        <v>86031945.93</v>
      </c>
      <c r="C32" s="8">
        <v>45716279.18</v>
      </c>
      <c r="D32" s="8">
        <v>131748225.11000001</v>
      </c>
      <c r="E32" s="8">
        <v>128320769.13000003</v>
      </c>
      <c r="F32" s="8">
        <v>119627360.03</v>
      </c>
      <c r="G32" s="22">
        <f t="shared" si="0"/>
        <v>3427455.9799999893</v>
      </c>
    </row>
    <row r="33" spans="1:7" ht="12.75">
      <c r="A33" s="4" t="s">
        <v>34</v>
      </c>
      <c r="B33" s="8">
        <v>54360193.019999996</v>
      </c>
      <c r="C33" s="8">
        <v>74248274.00999999</v>
      </c>
      <c r="D33" s="8">
        <v>128608467.03</v>
      </c>
      <c r="E33" s="8">
        <v>128591432.81</v>
      </c>
      <c r="F33" s="8">
        <v>127754943.56</v>
      </c>
      <c r="G33" s="22">
        <f t="shared" si="0"/>
        <v>17034.219999998808</v>
      </c>
    </row>
    <row r="34" spans="1:7" ht="12.75">
      <c r="A34" s="4" t="s">
        <v>35</v>
      </c>
      <c r="B34" s="8">
        <v>342845514.8099999</v>
      </c>
      <c r="C34" s="8">
        <v>-10595859.879999997</v>
      </c>
      <c r="D34" s="8">
        <v>332249654.92999995</v>
      </c>
      <c r="E34" s="8">
        <v>316835130.46</v>
      </c>
      <c r="F34" s="8">
        <v>242867751.24999997</v>
      </c>
      <c r="G34" s="22">
        <f t="shared" si="0"/>
        <v>15414524.469999969</v>
      </c>
    </row>
    <row r="35" spans="1:7" ht="12.75">
      <c r="A35" s="4" t="s">
        <v>36</v>
      </c>
      <c r="B35" s="8">
        <v>37388000</v>
      </c>
      <c r="C35" s="8">
        <v>7247388.19</v>
      </c>
      <c r="D35" s="8">
        <v>44635388.190000005</v>
      </c>
      <c r="E35" s="8">
        <v>44481701.57</v>
      </c>
      <c r="F35" s="8">
        <v>38248885.260000005</v>
      </c>
      <c r="G35" s="22">
        <f t="shared" si="0"/>
        <v>153686.62000000477</v>
      </c>
    </row>
    <row r="36" spans="1:7" ht="12.75">
      <c r="A36" s="4" t="s">
        <v>37</v>
      </c>
      <c r="B36" s="8">
        <v>3398996.04</v>
      </c>
      <c r="C36" s="8">
        <v>-1162136.4099999997</v>
      </c>
      <c r="D36" s="8">
        <v>2236859.63</v>
      </c>
      <c r="E36" s="8">
        <v>2236131.62</v>
      </c>
      <c r="F36" s="8">
        <v>2236131.62</v>
      </c>
      <c r="G36" s="22">
        <f t="shared" si="0"/>
        <v>728.0099999997765</v>
      </c>
    </row>
    <row r="37" spans="1:7" ht="12.75">
      <c r="A37" s="4" t="s">
        <v>38</v>
      </c>
      <c r="B37" s="8">
        <v>45685966.26</v>
      </c>
      <c r="C37" s="8">
        <v>-14368307.860000003</v>
      </c>
      <c r="D37" s="8">
        <v>31317658.400000002</v>
      </c>
      <c r="E37" s="8">
        <v>29622315.67</v>
      </c>
      <c r="F37" s="8">
        <v>22532239.450000003</v>
      </c>
      <c r="G37" s="22">
        <f t="shared" si="0"/>
        <v>1695342.7300000004</v>
      </c>
    </row>
    <row r="38" spans="1:7" ht="12.75">
      <c r="A38" s="4" t="s">
        <v>39</v>
      </c>
      <c r="B38" s="8">
        <v>237926200</v>
      </c>
      <c r="C38" s="8">
        <v>120249459.7</v>
      </c>
      <c r="D38" s="8">
        <v>358175659.70000005</v>
      </c>
      <c r="E38" s="8">
        <v>356369552.65000004</v>
      </c>
      <c r="F38" s="8">
        <v>352624197.23</v>
      </c>
      <c r="G38" s="22">
        <f t="shared" si="0"/>
        <v>1806107.050000012</v>
      </c>
    </row>
    <row r="39" spans="1:7" s="16" customFormat="1" ht="12.75">
      <c r="A39" s="3" t="s">
        <v>40</v>
      </c>
      <c r="B39" s="7">
        <v>1047223399.0999999</v>
      </c>
      <c r="C39" s="7">
        <v>185460831.42000002</v>
      </c>
      <c r="D39" s="7">
        <v>1232684230.52</v>
      </c>
      <c r="E39" s="7">
        <v>1230220994.3799999</v>
      </c>
      <c r="F39" s="7">
        <v>1204158611.63</v>
      </c>
      <c r="G39" s="21">
        <f t="shared" si="0"/>
        <v>2463236.140000105</v>
      </c>
    </row>
    <row r="40" spans="1:7" ht="12.75">
      <c r="A40" s="4" t="s">
        <v>41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22">
        <f t="shared" si="0"/>
        <v>0</v>
      </c>
    </row>
    <row r="41" spans="1:7" ht="12.75">
      <c r="A41" s="4" t="s">
        <v>42</v>
      </c>
      <c r="B41" s="8">
        <v>773255399.0999999</v>
      </c>
      <c r="C41" s="8">
        <v>40974216.69</v>
      </c>
      <c r="D41" s="8">
        <v>814229615.79</v>
      </c>
      <c r="E41" s="8">
        <v>814229615.72</v>
      </c>
      <c r="F41" s="8">
        <v>803010034.4</v>
      </c>
      <c r="G41" s="22">
        <f t="shared" si="0"/>
        <v>0.06999993324279785</v>
      </c>
    </row>
    <row r="42" spans="1:7" ht="12.75">
      <c r="A42" s="4" t="s">
        <v>43</v>
      </c>
      <c r="B42" s="8">
        <v>15800000</v>
      </c>
      <c r="C42" s="8">
        <v>47367048.39000001</v>
      </c>
      <c r="D42" s="8">
        <v>63167048.39000001</v>
      </c>
      <c r="E42" s="8">
        <v>63167048.39000001</v>
      </c>
      <c r="F42" s="8">
        <v>61811681.690000005</v>
      </c>
      <c r="G42" s="22">
        <f t="shared" si="0"/>
        <v>0</v>
      </c>
    </row>
    <row r="43" spans="1:7" ht="12.75">
      <c r="A43" s="4" t="s">
        <v>44</v>
      </c>
      <c r="B43" s="8">
        <v>171888000</v>
      </c>
      <c r="C43" s="8">
        <v>51671678.26</v>
      </c>
      <c r="D43" s="8">
        <v>223559678.26</v>
      </c>
      <c r="E43" s="8">
        <v>221096442.19</v>
      </c>
      <c r="F43" s="8">
        <v>207609007.46</v>
      </c>
      <c r="G43" s="22">
        <f t="shared" si="0"/>
        <v>2463236.069999993</v>
      </c>
    </row>
    <row r="44" spans="1:7" ht="12.75">
      <c r="A44" s="4" t="s">
        <v>45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22">
        <f t="shared" si="0"/>
        <v>0</v>
      </c>
    </row>
    <row r="45" spans="1:7" ht="12.75">
      <c r="A45" s="4" t="s">
        <v>46</v>
      </c>
      <c r="B45" s="8">
        <v>80780000</v>
      </c>
      <c r="C45" s="8">
        <v>50418151.83</v>
      </c>
      <c r="D45" s="8">
        <v>131198151.83</v>
      </c>
      <c r="E45" s="8">
        <v>131198151.83</v>
      </c>
      <c r="F45" s="8">
        <v>131198151.83</v>
      </c>
      <c r="G45" s="22">
        <f t="shared" si="0"/>
        <v>0</v>
      </c>
    </row>
    <row r="46" spans="1:7" ht="12.75">
      <c r="A46" s="4" t="s">
        <v>47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22">
        <f t="shared" si="0"/>
        <v>0</v>
      </c>
    </row>
    <row r="47" spans="1:7" ht="12.75">
      <c r="A47" s="4" t="s">
        <v>48</v>
      </c>
      <c r="B47" s="8">
        <v>5500000</v>
      </c>
      <c r="C47" s="8">
        <v>-4970263.75</v>
      </c>
      <c r="D47" s="8">
        <v>529736.25</v>
      </c>
      <c r="E47" s="8">
        <v>529736.25</v>
      </c>
      <c r="F47" s="8">
        <v>529736.25</v>
      </c>
      <c r="G47" s="22">
        <f t="shared" si="0"/>
        <v>0</v>
      </c>
    </row>
    <row r="48" spans="1:7" ht="12.75">
      <c r="A48" s="4" t="s">
        <v>49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22">
        <f t="shared" si="0"/>
        <v>0</v>
      </c>
    </row>
    <row r="49" spans="1:7" s="16" customFormat="1" ht="12.75">
      <c r="A49" s="3" t="s">
        <v>50</v>
      </c>
      <c r="B49" s="7">
        <v>84491413.39</v>
      </c>
      <c r="C49" s="7">
        <v>27034423.30000001</v>
      </c>
      <c r="D49" s="7">
        <v>111525836.69000001</v>
      </c>
      <c r="E49" s="7">
        <v>109608688.31000002</v>
      </c>
      <c r="F49" s="7">
        <v>89973596.69000001</v>
      </c>
      <c r="G49" s="21">
        <f t="shared" si="0"/>
        <v>1917148.3799999952</v>
      </c>
    </row>
    <row r="50" spans="1:7" ht="12.75">
      <c r="A50" s="4" t="s">
        <v>51</v>
      </c>
      <c r="B50" s="8">
        <v>49842407.93</v>
      </c>
      <c r="C50" s="8">
        <v>-20027128.88999999</v>
      </c>
      <c r="D50" s="8">
        <v>29815279.040000007</v>
      </c>
      <c r="E50" s="8">
        <v>29539383.81000001</v>
      </c>
      <c r="F50" s="8">
        <v>26832075.220000006</v>
      </c>
      <c r="G50" s="22">
        <f t="shared" si="0"/>
        <v>275895.2299999967</v>
      </c>
    </row>
    <row r="51" spans="1:7" ht="12.75">
      <c r="A51" s="4" t="s">
        <v>52</v>
      </c>
      <c r="B51" s="8">
        <v>1747000</v>
      </c>
      <c r="C51" s="8">
        <v>12826665.079999998</v>
      </c>
      <c r="D51" s="8">
        <v>14573665.079999998</v>
      </c>
      <c r="E51" s="8">
        <v>14573665.079999998</v>
      </c>
      <c r="F51" s="8">
        <v>13843442.37</v>
      </c>
      <c r="G51" s="22">
        <f t="shared" si="0"/>
        <v>0</v>
      </c>
    </row>
    <row r="52" spans="1:7" ht="12.75">
      <c r="A52" s="4" t="s">
        <v>53</v>
      </c>
      <c r="B52" s="8">
        <v>110000</v>
      </c>
      <c r="C52" s="8">
        <v>7041661.93</v>
      </c>
      <c r="D52" s="8">
        <v>7151661.93</v>
      </c>
      <c r="E52" s="8">
        <v>6710821.04</v>
      </c>
      <c r="F52" s="8">
        <v>1055600</v>
      </c>
      <c r="G52" s="22">
        <f t="shared" si="0"/>
        <v>440840.88999999966</v>
      </c>
    </row>
    <row r="53" spans="1:7" ht="12.75">
      <c r="A53" s="4" t="s">
        <v>54</v>
      </c>
      <c r="B53" s="8">
        <v>0</v>
      </c>
      <c r="C53" s="8">
        <v>15818694.479999999</v>
      </c>
      <c r="D53" s="8">
        <v>15818694.479999999</v>
      </c>
      <c r="E53" s="8">
        <v>15818694.45</v>
      </c>
      <c r="F53" s="8">
        <v>11507369.45</v>
      </c>
      <c r="G53" s="22">
        <f t="shared" si="0"/>
        <v>0.029999999329447746</v>
      </c>
    </row>
    <row r="54" spans="1:7" ht="12.75">
      <c r="A54" s="4" t="s">
        <v>55</v>
      </c>
      <c r="B54" s="8">
        <v>0</v>
      </c>
      <c r="C54" s="8">
        <v>23309.51</v>
      </c>
      <c r="D54" s="8">
        <v>23309.51</v>
      </c>
      <c r="E54" s="8">
        <v>23309.51</v>
      </c>
      <c r="F54" s="8">
        <v>23309.51</v>
      </c>
      <c r="G54" s="22">
        <f t="shared" si="0"/>
        <v>0</v>
      </c>
    </row>
    <row r="55" spans="1:7" ht="12.75">
      <c r="A55" s="4" t="s">
        <v>56</v>
      </c>
      <c r="B55" s="8">
        <v>8919005.42</v>
      </c>
      <c r="C55" s="8">
        <v>12642733.399999999</v>
      </c>
      <c r="D55" s="8">
        <v>21561738.820000004</v>
      </c>
      <c r="E55" s="8">
        <v>20361326.650000006</v>
      </c>
      <c r="F55" s="8">
        <v>14147433.970000003</v>
      </c>
      <c r="G55" s="22">
        <f t="shared" si="0"/>
        <v>1200412.169999998</v>
      </c>
    </row>
    <row r="56" spans="1:7" ht="12.75">
      <c r="A56" s="4" t="s">
        <v>57</v>
      </c>
      <c r="B56" s="8">
        <v>15000.02</v>
      </c>
      <c r="C56" s="8">
        <v>-15000.02</v>
      </c>
      <c r="D56" s="8">
        <v>0</v>
      </c>
      <c r="E56" s="8">
        <v>0</v>
      </c>
      <c r="F56" s="8">
        <v>0</v>
      </c>
      <c r="G56" s="22">
        <f t="shared" si="0"/>
        <v>0</v>
      </c>
    </row>
    <row r="57" spans="1:7" ht="12.75">
      <c r="A57" s="4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22">
        <f t="shared" si="0"/>
        <v>0</v>
      </c>
    </row>
    <row r="58" spans="1:7" ht="12.75">
      <c r="A58" s="4" t="s">
        <v>59</v>
      </c>
      <c r="B58" s="8">
        <v>23858000.02</v>
      </c>
      <c r="C58" s="8">
        <v>-1276512.189999998</v>
      </c>
      <c r="D58" s="8">
        <v>22581487.830000002</v>
      </c>
      <c r="E58" s="8">
        <v>22581487.77</v>
      </c>
      <c r="F58" s="8">
        <v>22564366.169999998</v>
      </c>
      <c r="G58" s="22">
        <f t="shared" si="0"/>
        <v>0.06000000238418579</v>
      </c>
    </row>
    <row r="59" spans="1:7" s="16" customFormat="1" ht="12.75">
      <c r="A59" s="3" t="s">
        <v>60</v>
      </c>
      <c r="B59" s="7">
        <v>578399700</v>
      </c>
      <c r="C59" s="7">
        <v>139032341.86999997</v>
      </c>
      <c r="D59" s="7">
        <v>717432041.87</v>
      </c>
      <c r="E59" s="7">
        <v>714432691.51</v>
      </c>
      <c r="F59" s="7">
        <v>505990853.35999995</v>
      </c>
      <c r="G59" s="21">
        <f t="shared" si="0"/>
        <v>2999350.3600000143</v>
      </c>
    </row>
    <row r="60" spans="1:7" ht="12.75">
      <c r="A60" s="4" t="s">
        <v>61</v>
      </c>
      <c r="B60" s="8">
        <v>578399700</v>
      </c>
      <c r="C60" s="8">
        <v>139032341.86999997</v>
      </c>
      <c r="D60" s="8">
        <v>717432041.87</v>
      </c>
      <c r="E60" s="8">
        <v>714432691.51</v>
      </c>
      <c r="F60" s="8">
        <v>505990853.35999995</v>
      </c>
      <c r="G60" s="22">
        <f t="shared" si="0"/>
        <v>2999350.3600000143</v>
      </c>
    </row>
    <row r="61" spans="1:7" ht="12.75">
      <c r="A61" s="4" t="s">
        <v>62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22">
        <f t="shared" si="0"/>
        <v>0</v>
      </c>
    </row>
    <row r="62" spans="1:7" ht="12.75">
      <c r="A62" s="4" t="s">
        <v>63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22">
        <f t="shared" si="0"/>
        <v>0</v>
      </c>
    </row>
    <row r="63" spans="1:7" s="16" customFormat="1" ht="12.75">
      <c r="A63" s="3" t="s">
        <v>64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21">
        <f t="shared" si="0"/>
        <v>0</v>
      </c>
    </row>
    <row r="64" spans="1:7" ht="12.75">
      <c r="A64" s="4" t="s">
        <v>65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22">
        <f aca="true" t="shared" si="1" ref="G64:G76">D64-E64</f>
        <v>0</v>
      </c>
    </row>
    <row r="65" spans="1:7" ht="12.75">
      <c r="A65" s="4" t="s">
        <v>66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22">
        <f t="shared" si="1"/>
        <v>0</v>
      </c>
    </row>
    <row r="66" spans="1:7" ht="12.75">
      <c r="A66" s="4" t="s">
        <v>67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22">
        <f t="shared" si="1"/>
        <v>0</v>
      </c>
    </row>
    <row r="67" spans="1:7" ht="12.75">
      <c r="A67" s="4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22">
        <f t="shared" si="1"/>
        <v>0</v>
      </c>
    </row>
    <row r="68" spans="1:7" ht="12.75">
      <c r="A68" s="4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22">
        <f t="shared" si="1"/>
        <v>0</v>
      </c>
    </row>
    <row r="69" spans="1:7" ht="12.75">
      <c r="A69" s="4" t="s">
        <v>70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22">
        <f t="shared" si="1"/>
        <v>0</v>
      </c>
    </row>
    <row r="70" spans="1:7" ht="12.75">
      <c r="A70" s="4" t="s">
        <v>71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22">
        <f t="shared" si="1"/>
        <v>0</v>
      </c>
    </row>
    <row r="71" spans="1:7" s="16" customFormat="1" ht="12.75">
      <c r="A71" s="3" t="s">
        <v>72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21">
        <f t="shared" si="1"/>
        <v>0</v>
      </c>
    </row>
    <row r="72" spans="1:7" ht="12.75">
      <c r="A72" s="4" t="s">
        <v>73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22">
        <f t="shared" si="1"/>
        <v>0</v>
      </c>
    </row>
    <row r="73" spans="1:7" ht="12.75">
      <c r="A73" s="4" t="s">
        <v>74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22">
        <f t="shared" si="1"/>
        <v>0</v>
      </c>
    </row>
    <row r="74" spans="1:7" ht="12.75">
      <c r="A74" s="4" t="s">
        <v>75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22">
        <f t="shared" si="1"/>
        <v>0</v>
      </c>
    </row>
    <row r="75" spans="1:7" s="16" customFormat="1" ht="12.75">
      <c r="A75" s="3" t="s">
        <v>76</v>
      </c>
      <c r="B75" s="7">
        <v>5787600</v>
      </c>
      <c r="C75" s="7">
        <v>95314343.67000002</v>
      </c>
      <c r="D75" s="7">
        <v>101101943.67000002</v>
      </c>
      <c r="E75" s="7">
        <v>101101943.67000002</v>
      </c>
      <c r="F75" s="7">
        <v>100898943.67000002</v>
      </c>
      <c r="G75" s="21">
        <f t="shared" si="1"/>
        <v>0</v>
      </c>
    </row>
    <row r="76" spans="1:7" ht="12.75">
      <c r="A76" s="4" t="s">
        <v>77</v>
      </c>
      <c r="B76" s="8">
        <v>0</v>
      </c>
      <c r="C76" s="8">
        <v>58341469.510000005</v>
      </c>
      <c r="D76" s="8">
        <v>58341469.510000005</v>
      </c>
      <c r="E76" s="8">
        <v>58341469.510000005</v>
      </c>
      <c r="F76" s="8">
        <v>58341469.510000005</v>
      </c>
      <c r="G76" s="22">
        <f t="shared" si="1"/>
        <v>0</v>
      </c>
    </row>
    <row r="77" spans="1:7" ht="12.75">
      <c r="A77" s="4" t="s">
        <v>78</v>
      </c>
      <c r="B77" s="8">
        <v>0</v>
      </c>
      <c r="C77" s="8">
        <v>42303068.01</v>
      </c>
      <c r="D77" s="8">
        <v>42303068.01</v>
      </c>
      <c r="E77" s="8">
        <v>42303068.01</v>
      </c>
      <c r="F77" s="8">
        <v>42303068.01</v>
      </c>
      <c r="G77" s="22">
        <f aca="true" t="shared" si="2" ref="G77:G139">D77-E77</f>
        <v>0</v>
      </c>
    </row>
    <row r="78" spans="1:7" ht="12.75">
      <c r="A78" s="4" t="s">
        <v>79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22">
        <f t="shared" si="2"/>
        <v>0</v>
      </c>
    </row>
    <row r="79" spans="1:7" ht="12.75">
      <c r="A79" s="4" t="s">
        <v>80</v>
      </c>
      <c r="B79" s="8">
        <v>5787600</v>
      </c>
      <c r="C79" s="8">
        <v>-5330193.85</v>
      </c>
      <c r="D79" s="8">
        <v>457406.15</v>
      </c>
      <c r="E79" s="8">
        <v>457406.15</v>
      </c>
      <c r="F79" s="8">
        <v>254406.15</v>
      </c>
      <c r="G79" s="22">
        <f t="shared" si="2"/>
        <v>0</v>
      </c>
    </row>
    <row r="80" spans="1:7" ht="12.75">
      <c r="A80" s="4" t="s">
        <v>81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22">
        <f t="shared" si="2"/>
        <v>0</v>
      </c>
    </row>
    <row r="81" spans="1:7" ht="12.75">
      <c r="A81" s="4" t="s">
        <v>82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22">
        <f t="shared" si="2"/>
        <v>0</v>
      </c>
    </row>
    <row r="82" spans="1:7" ht="12.75">
      <c r="A82" s="4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22">
        <f t="shared" si="2"/>
        <v>0</v>
      </c>
    </row>
    <row r="83" spans="1:7" s="31" customFormat="1" ht="12.75">
      <c r="A83" s="3"/>
      <c r="B83" s="3"/>
      <c r="C83" s="3"/>
      <c r="D83" s="3"/>
      <c r="E83" s="8"/>
      <c r="F83" s="8"/>
      <c r="G83" s="22" t="s">
        <v>87</v>
      </c>
    </row>
    <row r="84" spans="1:7" ht="12.75">
      <c r="A84" s="3" t="s">
        <v>84</v>
      </c>
      <c r="B84" s="7">
        <f>B85+B93+B103+B113+B123+B133+B137+B149</f>
        <v>1235242104</v>
      </c>
      <c r="C84" s="7">
        <f>C93+C103+C113+C123+C133+C149</f>
        <v>149407396.81999996</v>
      </c>
      <c r="D84" s="7">
        <v>0</v>
      </c>
      <c r="E84" s="7">
        <v>0</v>
      </c>
      <c r="F84" s="7">
        <v>0</v>
      </c>
      <c r="G84" s="21">
        <f t="shared" si="2"/>
        <v>0</v>
      </c>
    </row>
    <row r="85" spans="1:7" s="16" customFormat="1" ht="12.75">
      <c r="A85" s="3" t="s">
        <v>12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21">
        <f t="shared" si="2"/>
        <v>0</v>
      </c>
    </row>
    <row r="86" spans="1:7" ht="12.75">
      <c r="A86" s="4" t="s">
        <v>13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22">
        <f t="shared" si="2"/>
        <v>0</v>
      </c>
    </row>
    <row r="87" spans="1:7" ht="12.75">
      <c r="A87" s="4" t="s">
        <v>14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22">
        <f t="shared" si="2"/>
        <v>0</v>
      </c>
    </row>
    <row r="88" spans="1:7" ht="12.75">
      <c r="A88" s="4" t="s">
        <v>15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22">
        <f t="shared" si="2"/>
        <v>0</v>
      </c>
    </row>
    <row r="89" spans="1:7" ht="12.75">
      <c r="A89" s="4" t="s">
        <v>16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22">
        <f t="shared" si="2"/>
        <v>0</v>
      </c>
    </row>
    <row r="90" spans="1:7" ht="12.75">
      <c r="A90" s="4" t="s">
        <v>17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22">
        <f t="shared" si="2"/>
        <v>0</v>
      </c>
    </row>
    <row r="91" spans="1:7" ht="12.75">
      <c r="A91" s="4" t="s">
        <v>18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22">
        <f t="shared" si="2"/>
        <v>0</v>
      </c>
    </row>
    <row r="92" spans="1:7" ht="12.75">
      <c r="A92" s="4" t="s">
        <v>19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22">
        <f t="shared" si="2"/>
        <v>0</v>
      </c>
    </row>
    <row r="93" spans="1:7" s="16" customFormat="1" ht="12.75">
      <c r="A93" s="3" t="s">
        <v>20</v>
      </c>
      <c r="B93" s="7">
        <v>41698570.97</v>
      </c>
      <c r="C93" s="7">
        <v>-15580740.129999999</v>
      </c>
      <c r="D93" s="7">
        <v>26117830.84</v>
      </c>
      <c r="E93" s="7">
        <v>26116934.84</v>
      </c>
      <c r="F93" s="7">
        <v>26116934.84</v>
      </c>
      <c r="G93" s="21">
        <f t="shared" si="2"/>
        <v>896</v>
      </c>
    </row>
    <row r="94" spans="1:7" ht="12.75">
      <c r="A94" s="4" t="s">
        <v>21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22">
        <f t="shared" si="2"/>
        <v>0</v>
      </c>
    </row>
    <row r="95" spans="1:7" ht="12.75">
      <c r="A95" s="4" t="s">
        <v>22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22">
        <f t="shared" si="2"/>
        <v>0</v>
      </c>
    </row>
    <row r="96" spans="1:7" ht="12.75">
      <c r="A96" s="4" t="s">
        <v>23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22">
        <f t="shared" si="2"/>
        <v>0</v>
      </c>
    </row>
    <row r="97" spans="1:7" ht="12.75">
      <c r="A97" s="4" t="s">
        <v>24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22">
        <f t="shared" si="2"/>
        <v>0</v>
      </c>
    </row>
    <row r="98" spans="1:7" ht="12.75">
      <c r="A98" s="4" t="s">
        <v>25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22">
        <f t="shared" si="2"/>
        <v>0</v>
      </c>
    </row>
    <row r="99" spans="1:7" ht="12.75">
      <c r="A99" s="4" t="s">
        <v>26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22">
        <f t="shared" si="2"/>
        <v>0</v>
      </c>
    </row>
    <row r="100" spans="1:7" ht="12.75">
      <c r="A100" s="4" t="s">
        <v>27</v>
      </c>
      <c r="B100" s="8">
        <v>26698570.97</v>
      </c>
      <c r="C100" s="8">
        <v>-2614816.13</v>
      </c>
      <c r="D100" s="8">
        <v>24083754.84</v>
      </c>
      <c r="E100" s="8">
        <v>24082893.4</v>
      </c>
      <c r="F100" s="8">
        <v>24082893.4</v>
      </c>
      <c r="G100" s="22">
        <f t="shared" si="2"/>
        <v>861.4400000013411</v>
      </c>
    </row>
    <row r="101" spans="1:7" ht="12.75">
      <c r="A101" s="4" t="s">
        <v>28</v>
      </c>
      <c r="B101" s="8">
        <v>15000000</v>
      </c>
      <c r="C101" s="8">
        <v>-15000000</v>
      </c>
      <c r="D101" s="8">
        <v>0</v>
      </c>
      <c r="E101" s="8">
        <v>0</v>
      </c>
      <c r="F101" s="8">
        <v>0</v>
      </c>
      <c r="G101" s="22">
        <f t="shared" si="2"/>
        <v>0</v>
      </c>
    </row>
    <row r="102" spans="1:7" ht="12.75">
      <c r="A102" s="4" t="s">
        <v>29</v>
      </c>
      <c r="B102" s="8">
        <v>0</v>
      </c>
      <c r="C102" s="8">
        <v>2034076</v>
      </c>
      <c r="D102" s="8">
        <v>2034076</v>
      </c>
      <c r="E102" s="8">
        <v>2034041.44</v>
      </c>
      <c r="F102" s="8">
        <v>2034041.44</v>
      </c>
      <c r="G102" s="22">
        <f t="shared" si="2"/>
        <v>34.56000000005588</v>
      </c>
    </row>
    <row r="103" spans="1:7" s="16" customFormat="1" ht="12.75">
      <c r="A103" s="3" t="s">
        <v>30</v>
      </c>
      <c r="B103" s="7">
        <v>456170878</v>
      </c>
      <c r="C103" s="7">
        <v>52692192.96</v>
      </c>
      <c r="D103" s="7">
        <v>508863070.96</v>
      </c>
      <c r="E103" s="7">
        <v>508643613.72</v>
      </c>
      <c r="F103" s="7">
        <v>495812216.6</v>
      </c>
      <c r="G103" s="21">
        <f t="shared" si="2"/>
        <v>219457.23999994993</v>
      </c>
    </row>
    <row r="104" spans="1:7" ht="12.75">
      <c r="A104" s="4" t="s">
        <v>31</v>
      </c>
      <c r="B104" s="8">
        <v>0</v>
      </c>
      <c r="C104" s="8">
        <v>5240209.2700000005</v>
      </c>
      <c r="D104" s="8">
        <v>5240209.2700000005</v>
      </c>
      <c r="E104" s="8">
        <v>5240209.250000001</v>
      </c>
      <c r="F104" s="8">
        <v>5240209.250000001</v>
      </c>
      <c r="G104" s="22">
        <f t="shared" si="2"/>
        <v>0.019999999552965164</v>
      </c>
    </row>
    <row r="105" spans="1:7" ht="12.75">
      <c r="A105" s="4" t="s">
        <v>32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22">
        <f t="shared" si="2"/>
        <v>0</v>
      </c>
    </row>
    <row r="106" spans="1:7" ht="12.75">
      <c r="A106" s="4" t="s">
        <v>33</v>
      </c>
      <c r="B106" s="8">
        <v>0</v>
      </c>
      <c r="C106" s="8">
        <v>19250492.96</v>
      </c>
      <c r="D106" s="8">
        <v>19250492.96</v>
      </c>
      <c r="E106" s="8">
        <v>19061049.53</v>
      </c>
      <c r="F106" s="8">
        <v>8433244.879999999</v>
      </c>
      <c r="G106" s="22">
        <f t="shared" si="2"/>
        <v>189443.4299999997</v>
      </c>
    </row>
    <row r="107" spans="1:7" ht="12.75">
      <c r="A107" s="4" t="s">
        <v>34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22">
        <f t="shared" si="2"/>
        <v>0</v>
      </c>
    </row>
    <row r="108" spans="1:7" ht="12.75">
      <c r="A108" s="4" t="s">
        <v>35</v>
      </c>
      <c r="B108" s="8">
        <v>340060000</v>
      </c>
      <c r="C108" s="8">
        <v>18125595.77</v>
      </c>
      <c r="D108" s="8">
        <v>358185595.77</v>
      </c>
      <c r="E108" s="8">
        <v>358162112.58</v>
      </c>
      <c r="F108" s="8">
        <v>355958520.11</v>
      </c>
      <c r="G108" s="22">
        <f t="shared" si="2"/>
        <v>23483.189999997616</v>
      </c>
    </row>
    <row r="109" spans="1:7" ht="12.75">
      <c r="A109" s="4" t="s">
        <v>36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22">
        <f t="shared" si="2"/>
        <v>0</v>
      </c>
    </row>
    <row r="110" spans="1:7" ht="12.75">
      <c r="A110" s="4" t="s">
        <v>37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22">
        <f t="shared" si="2"/>
        <v>0</v>
      </c>
    </row>
    <row r="111" spans="1:7" ht="12.75">
      <c r="A111" s="4" t="s">
        <v>38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22">
        <f t="shared" si="2"/>
        <v>0</v>
      </c>
    </row>
    <row r="112" spans="1:7" ht="12.75">
      <c r="A112" s="4" t="s">
        <v>39</v>
      </c>
      <c r="B112" s="8">
        <v>116110878</v>
      </c>
      <c r="C112" s="8">
        <v>10075894.959999999</v>
      </c>
      <c r="D112" s="8">
        <v>126186772.96</v>
      </c>
      <c r="E112" s="8">
        <v>126180242.36</v>
      </c>
      <c r="F112" s="8">
        <v>126180242.36</v>
      </c>
      <c r="G112" s="22">
        <f t="shared" si="2"/>
        <v>6530.5999999940395</v>
      </c>
    </row>
    <row r="113" spans="1:7" s="16" customFormat="1" ht="12.75">
      <c r="A113" s="3" t="s">
        <v>40</v>
      </c>
      <c r="B113" s="7">
        <v>0</v>
      </c>
      <c r="C113" s="7">
        <v>2000000</v>
      </c>
      <c r="D113" s="7">
        <v>2000000</v>
      </c>
      <c r="E113" s="7">
        <v>1958483.3</v>
      </c>
      <c r="F113" s="7">
        <v>0</v>
      </c>
      <c r="G113" s="21">
        <f t="shared" si="2"/>
        <v>41516.69999999995</v>
      </c>
    </row>
    <row r="114" spans="1:7" ht="12.75">
      <c r="A114" s="4" t="s">
        <v>41</v>
      </c>
      <c r="B114" s="8">
        <v>0</v>
      </c>
      <c r="C114" s="8">
        <v>2000000</v>
      </c>
      <c r="D114" s="8">
        <v>2000000</v>
      </c>
      <c r="E114" s="8">
        <v>1958483.3</v>
      </c>
      <c r="F114" s="8">
        <v>0</v>
      </c>
      <c r="G114" s="22">
        <f t="shared" si="2"/>
        <v>41516.69999999995</v>
      </c>
    </row>
    <row r="115" spans="1:7" ht="12.75">
      <c r="A115" s="4" t="s">
        <v>42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22">
        <f t="shared" si="2"/>
        <v>0</v>
      </c>
    </row>
    <row r="116" spans="1:7" ht="12.75">
      <c r="A116" s="4" t="s">
        <v>43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22">
        <f t="shared" si="2"/>
        <v>0</v>
      </c>
    </row>
    <row r="117" spans="1:7" ht="12.75">
      <c r="A117" s="4" t="s">
        <v>44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22">
        <f t="shared" si="2"/>
        <v>0</v>
      </c>
    </row>
    <row r="118" spans="1:7" ht="12.75">
      <c r="A118" s="4" t="s">
        <v>45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22">
        <f t="shared" si="2"/>
        <v>0</v>
      </c>
    </row>
    <row r="119" spans="1:7" ht="12.75">
      <c r="A119" s="4" t="s">
        <v>46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22">
        <f t="shared" si="2"/>
        <v>0</v>
      </c>
    </row>
    <row r="120" spans="1:7" ht="12.75">
      <c r="A120" s="4" t="s">
        <v>47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22">
        <f t="shared" si="2"/>
        <v>0</v>
      </c>
    </row>
    <row r="121" spans="1:7" ht="12.75">
      <c r="A121" s="4" t="s">
        <v>48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22">
        <f t="shared" si="2"/>
        <v>0</v>
      </c>
    </row>
    <row r="122" spans="1:7" ht="12.75">
      <c r="A122" s="4" t="s">
        <v>49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22">
        <f t="shared" si="2"/>
        <v>0</v>
      </c>
    </row>
    <row r="123" spans="1:7" s="16" customFormat="1" ht="12.75">
      <c r="A123" s="3" t="s">
        <v>50</v>
      </c>
      <c r="B123" s="7">
        <v>20064243.03</v>
      </c>
      <c r="C123" s="7">
        <v>20000433.11</v>
      </c>
      <c r="D123" s="7">
        <v>40064676.14</v>
      </c>
      <c r="E123" s="7">
        <v>35059747.41</v>
      </c>
      <c r="F123" s="7">
        <v>32534241.22</v>
      </c>
      <c r="G123" s="21">
        <f t="shared" si="2"/>
        <v>5004928.730000004</v>
      </c>
    </row>
    <row r="124" spans="1:7" ht="12.75">
      <c r="A124" s="4" t="s">
        <v>51</v>
      </c>
      <c r="B124" s="8">
        <v>0</v>
      </c>
      <c r="C124" s="8">
        <v>6126417.16</v>
      </c>
      <c r="D124" s="8">
        <v>6126417.16</v>
      </c>
      <c r="E124" s="8">
        <v>6121488.43</v>
      </c>
      <c r="F124" s="8">
        <v>3674097</v>
      </c>
      <c r="G124" s="22">
        <f t="shared" si="2"/>
        <v>4928.730000000447</v>
      </c>
    </row>
    <row r="125" spans="1:7" ht="12.75">
      <c r="A125" s="4" t="s">
        <v>52</v>
      </c>
      <c r="B125" s="8">
        <v>0</v>
      </c>
      <c r="C125" s="8">
        <v>5000000</v>
      </c>
      <c r="D125" s="8">
        <v>5000000</v>
      </c>
      <c r="E125" s="8">
        <v>0</v>
      </c>
      <c r="F125" s="8">
        <v>0</v>
      </c>
      <c r="G125" s="22">
        <f t="shared" si="2"/>
        <v>5000000</v>
      </c>
    </row>
    <row r="126" spans="1:7" ht="12.75">
      <c r="A126" s="4" t="s">
        <v>53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22">
        <f t="shared" si="2"/>
        <v>0</v>
      </c>
    </row>
    <row r="127" spans="1:7" ht="12.75">
      <c r="A127" s="4" t="s">
        <v>54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22">
        <f t="shared" si="2"/>
        <v>0</v>
      </c>
    </row>
    <row r="128" spans="1:7" ht="12.75">
      <c r="A128" s="4" t="s">
        <v>55</v>
      </c>
      <c r="B128" s="8">
        <v>0</v>
      </c>
      <c r="C128" s="8">
        <v>11706746.07</v>
      </c>
      <c r="D128" s="8">
        <v>11706746.07</v>
      </c>
      <c r="E128" s="8">
        <v>11706746.07</v>
      </c>
      <c r="F128" s="8">
        <v>11706746.07</v>
      </c>
      <c r="G128" s="22">
        <f t="shared" si="2"/>
        <v>0</v>
      </c>
    </row>
    <row r="129" spans="1:7" ht="12.75">
      <c r="A129" s="4" t="s">
        <v>56</v>
      </c>
      <c r="B129" s="8">
        <v>20064243.03</v>
      </c>
      <c r="C129" s="8">
        <v>-2832730.120000001</v>
      </c>
      <c r="D129" s="8">
        <v>17231512.91</v>
      </c>
      <c r="E129" s="8">
        <v>17231512.91</v>
      </c>
      <c r="F129" s="8">
        <v>17153398.15</v>
      </c>
      <c r="G129" s="22">
        <f t="shared" si="2"/>
        <v>0</v>
      </c>
    </row>
    <row r="130" spans="1:7" ht="12.75">
      <c r="A130" s="4" t="s">
        <v>57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22">
        <f t="shared" si="2"/>
        <v>0</v>
      </c>
    </row>
    <row r="131" spans="1:7" ht="12.75">
      <c r="A131" s="4" t="s">
        <v>58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22">
        <f t="shared" si="2"/>
        <v>0</v>
      </c>
    </row>
    <row r="132" spans="1:7" ht="12.75">
      <c r="A132" s="4" t="s">
        <v>59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22">
        <f t="shared" si="2"/>
        <v>0</v>
      </c>
    </row>
    <row r="133" spans="1:7" s="16" customFormat="1" ht="12.75">
      <c r="A133" s="3" t="s">
        <v>60</v>
      </c>
      <c r="B133" s="7">
        <v>513999300</v>
      </c>
      <c r="C133" s="7">
        <v>98901137.40999998</v>
      </c>
      <c r="D133" s="7">
        <v>612900437.41</v>
      </c>
      <c r="E133" s="7">
        <v>609790693.54</v>
      </c>
      <c r="F133" s="7">
        <v>466455813.27</v>
      </c>
      <c r="G133" s="21">
        <f t="shared" si="2"/>
        <v>3109743.870000005</v>
      </c>
    </row>
    <row r="134" spans="1:7" ht="12.75">
      <c r="A134" s="4" t="s">
        <v>61</v>
      </c>
      <c r="B134" s="8">
        <v>513999300</v>
      </c>
      <c r="C134" s="8">
        <v>98901137.40999998</v>
      </c>
      <c r="D134" s="8">
        <v>612900437.41</v>
      </c>
      <c r="E134" s="8">
        <v>609790693.54</v>
      </c>
      <c r="F134" s="8">
        <v>466455813.27</v>
      </c>
      <c r="G134" s="22">
        <f t="shared" si="2"/>
        <v>3109743.870000005</v>
      </c>
    </row>
    <row r="135" spans="1:7" ht="12.75">
      <c r="A135" s="4" t="s">
        <v>62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22">
        <f t="shared" si="2"/>
        <v>0</v>
      </c>
    </row>
    <row r="136" spans="1:7" ht="12.75">
      <c r="A136" s="4" t="s">
        <v>63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22">
        <f t="shared" si="2"/>
        <v>0</v>
      </c>
    </row>
    <row r="137" spans="1:7" s="16" customFormat="1" ht="12.75">
      <c r="A137" s="3" t="s">
        <v>64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21">
        <f t="shared" si="2"/>
        <v>0</v>
      </c>
    </row>
    <row r="138" spans="1:7" ht="12.75">
      <c r="A138" s="4" t="s">
        <v>65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22">
        <f t="shared" si="2"/>
        <v>0</v>
      </c>
    </row>
    <row r="139" spans="1:7" ht="12.75">
      <c r="A139" s="4" t="s">
        <v>66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22">
        <f t="shared" si="2"/>
        <v>0</v>
      </c>
    </row>
    <row r="140" spans="1:7" ht="12.75">
      <c r="A140" s="4" t="s">
        <v>67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22">
        <f aca="true" t="shared" si="3" ref="G140:G158">D140-E140</f>
        <v>0</v>
      </c>
    </row>
    <row r="141" spans="1:7" ht="12.75">
      <c r="A141" s="4" t="s">
        <v>68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22">
        <f t="shared" si="3"/>
        <v>0</v>
      </c>
    </row>
    <row r="142" spans="1:7" ht="12.75">
      <c r="A142" s="4" t="s">
        <v>69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22">
        <f t="shared" si="3"/>
        <v>0</v>
      </c>
    </row>
    <row r="143" spans="1:7" ht="12.75">
      <c r="A143" s="4" t="s">
        <v>70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22">
        <f t="shared" si="3"/>
        <v>0</v>
      </c>
    </row>
    <row r="144" spans="1:7" ht="12.75">
      <c r="A144" s="4" t="s">
        <v>71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22">
        <f t="shared" si="3"/>
        <v>0</v>
      </c>
    </row>
    <row r="145" spans="1:7" s="16" customFormat="1" ht="12.75">
      <c r="A145" s="3" t="s">
        <v>72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21">
        <f t="shared" si="3"/>
        <v>0</v>
      </c>
    </row>
    <row r="146" spans="1:7" ht="12.75">
      <c r="A146" s="4" t="s">
        <v>73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22">
        <f t="shared" si="3"/>
        <v>0</v>
      </c>
    </row>
    <row r="147" spans="1:7" ht="12.75">
      <c r="A147" s="4" t="s">
        <v>74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22">
        <f t="shared" si="3"/>
        <v>0</v>
      </c>
    </row>
    <row r="148" spans="1:7" ht="12.75">
      <c r="A148" s="4" t="s">
        <v>75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22">
        <f t="shared" si="3"/>
        <v>0</v>
      </c>
    </row>
    <row r="149" spans="1:7" s="16" customFormat="1" ht="12.75">
      <c r="A149" s="3" t="s">
        <v>76</v>
      </c>
      <c r="B149" s="7">
        <v>203309112</v>
      </c>
      <c r="C149" s="7">
        <v>-8605626.529999994</v>
      </c>
      <c r="D149" s="7">
        <v>194703485.47</v>
      </c>
      <c r="E149" s="7">
        <v>194703485.47</v>
      </c>
      <c r="F149" s="7">
        <v>194703485.47</v>
      </c>
      <c r="G149" s="21">
        <f t="shared" si="3"/>
        <v>0</v>
      </c>
    </row>
    <row r="150" spans="1:7" ht="12.75">
      <c r="A150" s="4" t="s">
        <v>77</v>
      </c>
      <c r="B150" s="8">
        <v>93144300</v>
      </c>
      <c r="C150" s="8">
        <v>28768172.89</v>
      </c>
      <c r="D150" s="8">
        <v>121912472.89</v>
      </c>
      <c r="E150" s="8">
        <v>121912472.89</v>
      </c>
      <c r="F150" s="8">
        <v>121912472.89</v>
      </c>
      <c r="G150" s="22">
        <f t="shared" si="3"/>
        <v>0</v>
      </c>
    </row>
    <row r="151" spans="1:7" ht="12.75">
      <c r="A151" s="4" t="s">
        <v>78</v>
      </c>
      <c r="B151" s="8">
        <v>110164812</v>
      </c>
      <c r="C151" s="8">
        <v>-37373799.419999994</v>
      </c>
      <c r="D151" s="8">
        <v>72791012.58</v>
      </c>
      <c r="E151" s="8">
        <v>72791012.58</v>
      </c>
      <c r="F151" s="8">
        <v>72791012.58</v>
      </c>
      <c r="G151" s="22">
        <f t="shared" si="3"/>
        <v>0</v>
      </c>
    </row>
    <row r="152" spans="1:7" ht="12.75">
      <c r="A152" s="4" t="s">
        <v>79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22">
        <f t="shared" si="3"/>
        <v>0</v>
      </c>
    </row>
    <row r="153" spans="1:7" ht="12.75">
      <c r="A153" s="4" t="s">
        <v>80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22">
        <f t="shared" si="3"/>
        <v>0</v>
      </c>
    </row>
    <row r="154" spans="1:7" ht="12.75">
      <c r="A154" s="4" t="s">
        <v>81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22">
        <f t="shared" si="3"/>
        <v>0</v>
      </c>
    </row>
    <row r="155" spans="1:7" ht="12.75">
      <c r="A155" s="4" t="s">
        <v>82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22">
        <f t="shared" si="3"/>
        <v>0</v>
      </c>
    </row>
    <row r="156" spans="1:7" ht="12.75">
      <c r="A156" s="4" t="s">
        <v>83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22">
        <f t="shared" si="3"/>
        <v>0</v>
      </c>
    </row>
    <row r="157" spans="1:7" ht="12.75">
      <c r="A157" s="3"/>
      <c r="B157" s="3"/>
      <c r="C157" s="3"/>
      <c r="D157" s="3"/>
      <c r="E157" s="3"/>
      <c r="F157" s="3"/>
      <c r="G157" s="21"/>
    </row>
    <row r="158" spans="1:7" ht="12.75">
      <c r="A158" s="26" t="s">
        <v>85</v>
      </c>
      <c r="B158" s="27">
        <f>B10+B84</f>
        <v>9435376549.000004</v>
      </c>
      <c r="C158" s="30">
        <f>C10+C84</f>
        <v>807113966.6200001</v>
      </c>
      <c r="D158" s="27">
        <f>D11+D19+D29+D39+D49+D59+D75+D93+D103+D113+D123+D133+D149</f>
        <v>10242490515.619999</v>
      </c>
      <c r="E158" s="27">
        <f>E11+E19+E29+E39+E49+E59+E75+E93+E103+E113+E123+E133+E149</f>
        <v>10170594920.729998</v>
      </c>
      <c r="F158" s="27">
        <f>F11+F19+F29+F39+F49+F59+F75+F93+F103+F123+F133+F149</f>
        <v>9553802604.319998</v>
      </c>
      <c r="G158" s="23">
        <f t="shared" si="3"/>
        <v>71895594.8900013</v>
      </c>
    </row>
    <row r="159" spans="1:7" ht="12.75">
      <c r="A159" s="5"/>
      <c r="B159" s="6"/>
      <c r="C159" s="6"/>
      <c r="D159" s="6"/>
      <c r="E159" s="6"/>
      <c r="F159" s="6"/>
      <c r="G159" s="25" t="s">
        <v>87</v>
      </c>
    </row>
    <row r="160" spans="3:7" ht="12.75">
      <c r="C160" s="1"/>
      <c r="D160" s="1"/>
      <c r="E160" s="1"/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spans="1:7" ht="12.75">
      <c r="A168" s="2"/>
      <c r="B168" s="2"/>
      <c r="C168" s="2"/>
      <c r="D168" s="2"/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</sheetData>
  <sheetProtection/>
  <mergeCells count="6">
    <mergeCell ref="A2:G2"/>
    <mergeCell ref="A4:G4"/>
    <mergeCell ref="A5:G5"/>
    <mergeCell ref="A6:G6"/>
    <mergeCell ref="G8:G9"/>
    <mergeCell ref="B8:F8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53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Cano Maldonado Jair Benjamin</cp:lastModifiedBy>
  <cp:lastPrinted>2023-05-22T15:38:19Z</cp:lastPrinted>
  <dcterms:created xsi:type="dcterms:W3CDTF">2022-03-01T16:51:06Z</dcterms:created>
  <dcterms:modified xsi:type="dcterms:W3CDTF">2023-05-22T15:39:06Z</dcterms:modified>
  <cp:category/>
  <cp:version/>
  <cp:contentType/>
  <cp:contentStatus/>
</cp:coreProperties>
</file>