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0730" windowHeight="1176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72" i="1"/>
  <c r="AY391" i="1"/>
  <c r="AY436" i="1"/>
  <c r="AX507" i="1" l="1"/>
  <c r="AY477" i="1"/>
  <c r="AX453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<sst xmlns="http://schemas.openxmlformats.org/spreadsheetml/2006/main" count="1086" uniqueCount="1067">
  <si>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</si>
  <si>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</si>
  <si>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</si>
  <si>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</si>
  <si>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</si>
  <si>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</si>
  <si>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</si>
  <si>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</si>
  <si>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</si>
  <si>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</si>
  <si>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</si>
  <si>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</si>
  <si>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</si>
  <si>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</si>
  <si>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</si>
  <si>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</si>
  <si>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</si>
  <si>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</si>
  <si>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</si>
  <si>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</si>
  <si>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</si>
  <si>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</si>
  <si>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</si>
  <si>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</si>
  <si>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</si>
  <si>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</si>
  <si>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</si>
  <si>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</si>
  <si>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</si>
  <si>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</si>
  <si>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</si>
  <si>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</si>
  <si>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</si>
  <si>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</si>
  <si>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</si>
  <si>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</si>
  <si>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</si>
  <si>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</si>
  <si>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</si>
  <si>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</si>
  <si>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</si>
  <si>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</si>
  <si>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</si>
  <si>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</si>
  <si>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</si>
  <si>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</si>
  <si>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</si>
  <si>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</si>
  <si>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</si>
  <si>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</si>
  <si>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</si>
  <si>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</si>
  <si>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</si>
  <si>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</si>
  <si>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</si>
  <si>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</si>
  <si>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</si>
  <si>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</si>
  <si>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</si>
  <si>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</si>
  <si>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</si>
  <si>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</si>
  <si>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</si>
  <si>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</si>
  <si>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</si>
  <si>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</si>
  <si>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</si>
  <si>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</si>
  <si>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</si>
  <si>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</si>
  <si>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</si>
  <si>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</si>
  <si>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</si>
  <si>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</si>
  <si>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</si>
  <si>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</si>
  <si>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</si>
  <si>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</si>
  <si>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</si>
  <si>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</si>
  <si>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</si>
  <si>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</si>
  <si>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</si>
  <si>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</si>
  <si>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</si>
  <si>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</si>
  <si>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</si>
  <si>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</si>
  <si>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</si>
  <si>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</si>
  <si>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</si>
  <si>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</si>
  <si>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</si>
  <si>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</si>
  <si>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</si>
  <si>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</si>
  <si>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</si>
  <si>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</si>
  <si>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</si>
  <si>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</si>
  <si>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</si>
  <si>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</si>
  <si>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</si>
  <si>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</si>
  <si>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</si>
  <si>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</si>
  <si>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</si>
  <si>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</si>
  <si>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</si>
  <si>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</si>
  <si>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</si>
  <si>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</si>
  <si>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</si>
  <si>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</si>
  <si>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</si>
  <si>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</si>
  <si>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</si>
  <si>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</si>
  <si>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</si>
  <si>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</si>
  <si>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</si>
  <si>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</si>
  <si>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</si>
  <si>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</si>
  <si>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</si>
  <si>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</si>
  <si>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</si>
  <si>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</si>
  <si>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</si>
  <si>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</si>
  <si>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</si>
  <si>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</si>
  <si>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</si>
  <si>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</si>
  <si>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</si>
  <si>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</si>
  <si>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</si>
  <si>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</si>
  <si>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</si>
  <si>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</si>
  <si>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</si>
  <si>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</si>
  <si>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</si>
  <si>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</si>
  <si>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</si>
  <si>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</si>
  <si>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</si>
  <si>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</si>
  <si>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</si>
  <si>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</si>
  <si>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</si>
  <si>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</si>
  <si>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</si>
  <si>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</si>
  <si>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</si>
  <si>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</si>
  <si>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</si>
  <si>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</si>
  <si>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</si>
  <si>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</si>
  <si>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</si>
  <si>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</si>
  <si>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</si>
  <si>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</si>
  <si>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</si>
  <si>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</si>
  <si>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</si>
  <si>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</si>
  <si>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</si>
  <si>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</si>
  <si>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</si>
  <si>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</si>
  <si>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</si>
  <si>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</si>
  <si>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</si>
  <si>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</si>
  <si>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</si>
  <si>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</si>
  <si>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</si>
  <si>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</si>
  <si>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</si>
  <si>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</si>
  <si>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</si>
  <si>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</si>
  <si>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</si>
  <si>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</si>
  <si>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</si>
  <si>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</si>
  <si>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</si>
  <si>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</si>
  <si>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</si>
  <si>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</si>
  <si>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</si>
  <si>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</si>
  <si>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</si>
  <si>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</si>
  <si>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</si>
  <si>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</si>
  <si>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</si>
  <si>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</si>
  <si>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</si>
  <si>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</si>
  <si>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</si>
  <si>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</si>
  <si>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</si>
  <si>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</si>
  <si>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</si>
  <si>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</si>
  <si>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</si>
  <si>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</si>
  <si>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</si>
  <si>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</si>
  <si>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</si>
  <si>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</si>
  <si>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</si>
  <si>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</si>
  <si>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</si>
  <si>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</si>
  <si>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</si>
  <si>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</si>
  <si>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</si>
  <si>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</si>
  <si>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</si>
  <si>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</si>
  <si>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</si>
  <si>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</si>
  <si>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</si>
  <si>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</si>
  <si>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</si>
  <si>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</si>
  <si>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</si>
  <si>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</si>
  <si>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</si>
  <si>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</si>
  <si>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</si>
  <si>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</si>
  <si>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</si>
  <si>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</si>
  <si>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</si>
  <si>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</si>
  <si>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</si>
  <si>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</si>
  <si>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</si>
  <si>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</si>
  <si>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</si>
  <si>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</si>
  <si>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</si>
  <si>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</si>
  <si>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</si>
  <si>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</si>
  <si>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</si>
  <si>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</si>
  <si>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</si>
  <si>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</si>
  <si>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</si>
  <si>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</si>
  <si>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</si>
  <si>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</si>
  <si>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</si>
  <si>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</si>
  <si>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</si>
  <si>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</si>
  <si>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</si>
  <si>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</si>
  <si>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</si>
  <si>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</si>
  <si>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</si>
  <si>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</si>
  <si>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</si>
  <si>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</si>
  <si>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</si>
  <si>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</si>
  <si>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</si>
  <si>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</si>
  <si>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</si>
  <si>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</si>
  <si>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</si>
  <si>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</si>
  <si>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</si>
  <si>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</si>
  <si>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</si>
  <si>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</si>
  <si>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</si>
  <si>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</si>
  <si>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</si>
  <si>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</si>
  <si>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</si>
  <si>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</si>
  <si>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</si>
  <si>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</si>
  <si>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</si>
  <si>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</si>
  <si>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</si>
  <si>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</si>
  <si>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</si>
  <si>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</si>
  <si>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</si>
  <si>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</si>
  <si>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</si>
  <si>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</si>
  <si>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</si>
  <si>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</si>
  <si>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</si>
  <si>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</si>
  <si>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</si>
  <si>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</si>
  <si>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</si>
  <si>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</si>
  <si>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</si>
  <si>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</si>
  <si>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</si>
  <si>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</si>
  <si>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</si>
  <si>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</si>
  <si>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</si>
  <si>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</si>
  <si>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</si>
  <si>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</si>
  <si>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</si>
  <si>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</si>
  <si>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</si>
  <si>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</si>
  <si>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</si>
  <si>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</si>
  <si>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</si>
  <si>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</si>
  <si>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</si>
  <si>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</si>
  <si>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</si>
  <si>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</si>
  <si>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</si>
  <si>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</si>
  <si>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</si>
  <si>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</si>
  <si>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</si>
  <si>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</si>
  <si>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</si>
  <si>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</si>
  <si>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</si>
  <si>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</si>
  <si>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</si>
  <si>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</si>
  <si>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</si>
  <si>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</si>
  <si>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</si>
  <si>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</si>
  <si>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</si>
  <si>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</si>
  <si>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</si>
  <si>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</si>
  <si>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</si>
  <si>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</si>
  <si>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</si>
  <si>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</si>
  <si>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</si>
  <si>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</si>
  <si>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</si>
  <si>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</si>
  <si>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</si>
  <si>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</si>
  <si>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</si>
  <si>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</si>
  <si>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</si>
  <si>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</si>
  <si>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</si>
  <si>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</si>
  <si>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</si>
  <si>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</si>
  <si>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</si>
  <si>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</si>
  <si>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</si>
  <si>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</si>
  <si>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</si>
  <si>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</si>
  <si>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</si>
  <si>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</si>
  <si>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</si>
  <si>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</si>
  <si>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</si>
  <si>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</si>
  <si>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</si>
  <si>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</si>
  <si>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</si>
  <si>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</si>
  <si>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</si>
  <si>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</si>
  <si>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</si>
  <si>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</si>
  <si>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</si>
  <si>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</si>
  <si>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</si>
  <si>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</si>
  <si>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</si>
  <si>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</si>
  <si>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</si>
  <si>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</si>
  <si>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</si>
  <si>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</si>
  <si>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</si>
  <si>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</si>
  <si>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</si>
  <si>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</si>
  <si>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</si>
  <si>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</si>
  <si>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</si>
  <si>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</si>
  <si>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</si>
  <si>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</si>
  <si>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</si>
  <si>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</si>
  <si>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</si>
  <si>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</si>
  <si>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</si>
  <si>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</si>
  <si>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</si>
  <si>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</si>
  <si>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</si>
  <si>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</si>
  <si>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</si>
  <si>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</si>
  <si>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</si>
  <si>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</si>
  <si>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</si>
  <si>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</si>
  <si>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</si>
  <si>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</si>
  <si>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</si>
  <si>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</si>
  <si>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</si>
  <si>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</si>
  <si>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</si>
  <si>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</si>
  <si>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</si>
  <si>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</si>
  <si>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</si>
  <si>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</si>
  <si>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</si>
  <si>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</si>
  <si>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</si>
  <si>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</si>
  <si>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</si>
  <si>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</si>
  <si>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</si>
  <si>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</si>
  <si>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</si>
  <si>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</si>
  <si>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</si>
  <si>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</si>
  <si>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</si>
  <si>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</si>
  <si>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</si>
  <si>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</si>
  <si>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</si>
  <si>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</si>
  <si>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</si>
  <si>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</si>
  <si>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</si>
  <si>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</si>
  <si>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</si>
  <si>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</si>
  <si>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</si>
  <si>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</si>
  <si>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</si>
  <si>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</si>
  <si>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</si>
  <si>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</si>
  <si>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</si>
  <si>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</si>
  <si>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</si>
  <si>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</si>
  <si>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</si>
  <si>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</si>
  <si>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</si>
  <si>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</si>
  <si>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</si>
  <si>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</si>
  <si>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</si>
  <si>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</si>
  <si>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</si>
  <si>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</si>
  <si>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</si>
  <si>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</si>
  <si>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</si>
  <si>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</si>
  <si>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</si>
  <si>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</si>
  <si>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</si>
  <si>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</si>
  <si>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</si>
  <si>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</si>
  <si>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</si>
  <si>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</si>
  <si>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</si>
  <si>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</si>
  <si>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</si>
  <si>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</si>
  <si>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</si>
  <si>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</si>
  <si>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</si>
  <si>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</si>
  <si>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</si>
  <si>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</si>
  <si>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</si>
  <si>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</si>
  <si>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</si>
  <si>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</si>
  <si>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</si>
  <si>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</si>
  <si>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</si>
  <si>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</si>
  <si>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</si>
  <si>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</si>
  <si>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</si>
  <si>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</si>
  <si>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</si>
  <si>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</si>
  <si>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</si>
  <si>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</si>
  <si>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</si>
  <si>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</si>
  <si>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</si>
  <si>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</si>
  <si>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</si>
  <si>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</si>
  <si>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</si>
  <si>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</si>
  <si>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</si>
  <si>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</si>
  <si>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</si>
  <si>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</si>
  <si>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</si>
  <si>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</si>
  <si>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</si>
  <si>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</si>
  <si>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</si>
  <si>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</si>
  <si>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</si>
  <si>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</si>
  <si>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</si>
  <si>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</si>
  <si>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</si>
  <si>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</si>
  <si>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</si>
  <si>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</si>
  <si>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</si>
  <si>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</si>
  <si>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</si>
  <si>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</si>
  <si>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</si>
  <si>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</si>
  <si>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</si>
  <si>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</si>
  <si>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</si>
  <si>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</si>
  <si>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</si>
  <si>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</si>
  <si>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</si>
  <si>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</si>
  <si>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</si>
  <si>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</si>
  <si>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</si>
  <si>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</si>
  <si>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</si>
  <si>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</si>
  <si>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</si>
  <si>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</si>
  <si>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</si>
  <si>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</si>
  <si>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</si>
  <si>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</si>
  <si>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</si>
  <si>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</si>
  <si>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</si>
  <si>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</si>
  <si>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</si>
  <si>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</si>
  <si>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</si>
  <si>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</si>
  <si>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</si>
  <si>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</si>
  <si>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</si>
  <si>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</si>
  <si>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</si>
  <si>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</si>
  <si>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</si>
  <si>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</si>
  <si>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</si>
  <si>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</si>
  <si>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</si>
  <si>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</si>
  <si>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</si>
  <si>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</si>
  <si>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</si>
  <si>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</si>
  <si>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</si>
  <si>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</si>
  <si>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</si>
  <si>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</si>
  <si>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</si>
  <si>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</si>
  <si>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</si>
  <si>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</si>
  <si>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</si>
  <si>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</si>
  <si>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</si>
  <si>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</si>
  <si>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</si>
  <si>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</si>
  <si>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</si>
  <si>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</si>
  <si>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</si>
  <si>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</si>
  <si>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</si>
  <si>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</si>
  <si>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</si>
  <si>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</si>
  <si>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</si>
  <si>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</si>
  <si>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</si>
  <si>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</si>
  <si>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</si>
  <si>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</si>
  <si>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</si>
  <si>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</si>
  <si>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</si>
  <si>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</si>
  <si>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</si>
  <si>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</si>
  <si>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</si>
  <si>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</si>
  <si>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</si>
  <si>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</si>
  <si>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</si>
  <si>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</si>
  <si>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</si>
  <si>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</si>
  <si>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</si>
  <si>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</si>
  <si>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</si>
  <si>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</si>
  <si>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</si>
  <si>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</si>
  <si>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</si>
  <si>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</si>
  <si>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</si>
  <si>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</si>
  <si>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</si>
  <si>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</si>
  <si>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</si>
  <si>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</si>
  <si>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</si>
  <si>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</si>
  <si>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</si>
  <si>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</si>
  <si>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</si>
  <si>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</si>
  <si>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</si>
  <si>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</si>
  <si>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</si>
  <si>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</si>
  <si>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</si>
  <si>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</si>
  <si>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</si>
  <si>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</si>
  <si>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</si>
  <si>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</si>
  <si>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</si>
  <si>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</si>
  <si>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</si>
  <si>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</si>
  <si>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</si>
  <si>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</si>
  <si>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</si>
  <si>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</si>
  <si>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</si>
  <si>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</si>
  <si>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</si>
  <si>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</si>
  <si>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</si>
  <si>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</si>
  <si>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</si>
  <si>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</si>
  <si>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</si>
  <si>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</si>
  <si>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</si>
  <si>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</si>
  <si>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</si>
  <si>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</si>
  <si>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</si>
  <si>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</si>
  <si>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</si>
  <si>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</si>
  <si>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</si>
  <si>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</si>
  <si>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</si>
  <si>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</si>
  <si>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</si>
  <si>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</si>
  <si>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</si>
  <si>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</si>
  <si>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</si>
  <si>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</si>
  <si>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</si>
  <si>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</si>
  <si>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</si>
  <si>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</si>
  <si>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</si>
  <si>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</si>
  <si>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</si>
  <si>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</si>
  <si>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</si>
  <si>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</si>
  <si>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</si>
  <si>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</si>
  <si>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</si>
  <si>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</si>
  <si>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</si>
  <si>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</si>
  <si>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</si>
  <si>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</si>
  <si>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</si>
  <si>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</si>
  <si>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</si>
  <si>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</si>
  <si>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</si>
  <si>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</si>
  <si>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</si>
  <si>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</si>
  <si>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</si>
  <si>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</si>
  <si>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</si>
  <si>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</si>
  <si>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</si>
  <si>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</si>
  <si>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</si>
  <si>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</si>
  <si>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</si>
  <si>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</si>
  <si>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</si>
  <si>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</si>
  <si>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</si>
  <si>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</si>
  <si>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</si>
  <si>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</si>
  <si>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</si>
  <si>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</si>
  <si>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</si>
  <si>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</si>
  <si>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</si>
  <si>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</si>
  <si>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</si>
  <si>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</si>
  <si>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</si>
  <si>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</si>
  <si>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</si>
  <si>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</si>
  <si>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</si>
  <si>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</si>
  <si>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</si>
  <si>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</si>
  <si>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</si>
  <si>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</si>
  <si>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</si>
  <si>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</si>
  <si>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</si>
  <si>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</si>
  <si>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</si>
  <si>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</si>
  <si>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</si>
  <si>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</si>
  <si>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</si>
  <si>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</si>
  <si>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</si>
  <si>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</si>
  <si>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</si>
  <si>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</si>
  <si>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</si>
  <si>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</si>
  <si>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</si>
  <si>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</si>
  <si>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</si>
  <si>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</si>
  <si>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</si>
  <si>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</si>
  <si>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</si>
  <si>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</si>
  <si>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</si>
  <si>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</si>
  <si>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</si>
  <si>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</si>
  <si>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</si>
  <si>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</si>
  <si>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</si>
  <si>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</si>
  <si>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</si>
  <si>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</si>
  <si>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</si>
  <si>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</si>
  <si>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</si>
  <si>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</si>
  <si>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</si>
  <si>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</si>
  <si>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</si>
  <si>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</si>
  <si>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</si>
  <si>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</si>
  <si>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</si>
  <si>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</si>
  <si>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</si>
  <si>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</si>
  <si>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</si>
  <si>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</si>
  <si>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</si>
  <si>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</si>
  <si>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</si>
  <si>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</si>
  <si>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</si>
  <si>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</si>
  <si>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</si>
  <si>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</si>
  <si>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</si>
  <si>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</si>
  <si>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</si>
  <si>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</si>
  <si>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</si>
  <si>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</si>
  <si>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</si>
  <si>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</si>
  <si>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</si>
  <si>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</si>
  <si>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</si>
  <si>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</si>
  <si>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</si>
  <si>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</si>
  <si>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</si>
  <si>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</si>
  <si>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</si>
  <si>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</si>
  <si>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</si>
  <si>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</si>
  <si>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</si>
  <si>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</si>
  <si>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</si>
  <si>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</si>
  <si>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</si>
  <si>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</si>
  <si>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</si>
  <si>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</si>
  <si>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</si>
  <si>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</si>
  <si>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</si>
  <si>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</si>
  <si>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</si>
  <si>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</si>
  <si>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</si>
  <si>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</si>
  <si>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</si>
  <si>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</si>
  <si>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</si>
  <si>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</si>
  <si>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</si>
  <si>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</si>
  <si>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</si>
  <si>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</si>
  <si>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</si>
  <si>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</si>
  <si>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</si>
  <si>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</si>
  <si>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</si>
  <si>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</si>
  <si>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</si>
  <si>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</si>
  <si>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</si>
  <si>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</si>
  <si>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</si>
  <si>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</si>
  <si>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</si>
  <si>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</si>
  <si>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</si>
  <si>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</si>
  <si>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</si>
  <si>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</si>
  <si>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</si>
  <si>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</si>
  <si>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</si>
  <si>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</si>
  <si>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</si>
  <si>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</si>
  <si>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</si>
  <si>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</si>
  <si>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</si>
  <si>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</si>
  <si>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</si>
  <si>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</si>
  <si>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</si>
  <si>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</si>
  <si>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</si>
  <si>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</si>
  <si>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</si>
  <si>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</si>
  <si>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</si>
  <si>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</si>
  <si>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</si>
  <si>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</si>
  <si>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</si>
  <si>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</si>
  <si>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</si>
  <si>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</si>
  <si>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</si>
  <si>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</si>
  <si>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</si>
  <si>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</si>
  <si>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</si>
  <si>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</si>
  <si>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</si>
  <si>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</si>
  <si>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</si>
  <si>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</si>
  <si>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</si>
  <si>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</si>
  <si>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</si>
  <si>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</si>
  <si>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</si>
  <si>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</si>
  <si>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</si>
  <si>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</si>
  <si>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</si>
  <si>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</si>
  <si>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</si>
  <si>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</si>
  <si>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</si>
  <si>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</si>
  <si>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</si>
  <si>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</si>
  <si>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</si>
  <si>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</si>
  <si>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</si>
  <si>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</si>
  <si>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</si>
  <si>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</si>
  <si>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</si>
  <si>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</si>
  <si>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</si>
  <si>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</si>
  <si>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</si>
  <si>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</si>
  <si>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</si>
  <si>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</si>
  <si>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</si>
  <si>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</si>
  <si>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</si>
  <si>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</si>
  <si>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</si>
  <si>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</si>
  <si>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</si>
  <si>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</si>
  <si>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</si>
  <si>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</si>
  <si>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</si>
  <si>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</si>
  <si>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</si>
  <si>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</si>
  <si>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</si>
  <si>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</si>
  <si>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</si>
  <si>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</si>
  <si>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</si>
  <si>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</si>
  <si>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</si>
  <si>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</si>
  <si>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</si>
  <si>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</si>
  <si>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</si>
  <si>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</si>
  <si>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</si>
  <si>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</si>
  <si>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</si>
  <si>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</si>
  <si>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</si>
  <si>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</si>
  <si>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</si>
  <si>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</si>
  <si>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</si>
  <si>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</si>
  <si>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</si>
  <si>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</si>
  <si>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</si>
  <si>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</si>
  <si>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</si>
  <si>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</si>
  <si>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</si>
  <si>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</si>
  <si>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</si>
  <si>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</si>
  <si>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</si>
  <si>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</si>
  <si>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</si>
  <si>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</si>
  <si>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</si>
  <si>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</si>
  <si>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</si>
  <si>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</si>
  <si>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</si>
  <si>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</si>
  <si>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</si>
  <si>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</si>
  <si>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</si>
  <si>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</si>
  <si>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</si>
  <si>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</si>
  <si>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</si>
  <si>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</si>
  <si>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</si>
  <si>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</si>
  <si>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</si>
  <si>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</si>
  <si>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</si>
  <si>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</si>
  <si>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</si>
  <si>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</si>
  <si>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</si>
  <si>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</si>
  <si>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</si>
  <si>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</si>
  <si>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</si>
  <si>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</si>
  <si>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</si>
  <si>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</si>
  <si>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</si>
  <si>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</si>
  <si>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</si>
  <si>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</si>
  <si>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</si>
  <si>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</si>
  <si>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</si>
  <si>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</si>
  <si>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</si>
  <si>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</si>
  <si>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</si>
  <si>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</si>
  <si>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</si>
  <si>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</si>
  <si>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</si>
  <si>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</si>
  <si>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</si>
  <si>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</si>
  <si>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</si>
  <si>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</si>
  <si>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</si>
  <si>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</si>
  <si>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</si>
  <si>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</si>
  <si>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</si>
  <si>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</si>
  <si>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</si>
  <si>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</si>
  <si>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</si>
  <si>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</si>
  <si>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</si>
  <si>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</si>
  <si>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</si>
  <si>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AL 31 DE MARZO DE 2022</t>
  </si>
  <si>
    <t>L.A.E. JESÙS PABLO LEMUS NAVARRO</t>
  </si>
  <si>
    <t>MTRO. LUIS GARCÌA SOTELO</t>
  </si>
  <si>
    <t>PRESIDENTE MUNICIPAL</t>
  </si>
  <si>
    <t>TESORERO MUNICIPAL</t>
  </si>
  <si>
    <t>ASEJ2022-03-12-07-2022-1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</si>
</sst>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1870767709.0899999</v>
      </c>
      <c r="AY7" s="13">
        <f>AY8+AY29+AY35+AY40+AY72+AY81+AY102+AY114</f>
        <v>3479857008.52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1415880242.72</v>
      </c>
      <c r="AY8" s="15">
        <f>AY9+AY11+AY15+AY16+AY17+AY18+AY19+AY25+AY27</f>
        <v>2143594993.46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5191785.7</v>
      </c>
      <c r="AY9" s="17">
        <f>SUM(AY10)</f>
        <v>17167332.140000001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5191785.7</v>
      </c>
      <c r="AY10" s="20">
        <v>17167332.140000001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1357073495.3099999</v>
      </c>
      <c r="AY11" s="17">
        <f>SUM(AY12:AY14)</f>
        <v>1979489846.7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1162516927.72</v>
      </c>
      <c r="AY12" s="20">
        <v>1309336849.3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183423867.88</v>
      </c>
      <c r="AY13" s="20">
        <v>604335932.62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11132699.710000001</v>
      </c>
      <c r="AY14" s="20">
        <v>65817064.780000001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41901880.009999998</v>
      </c>
      <c r="AY19" s="17">
        <f>SUM(AY20:AY24)</f>
        <v>131895342.10000002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9660352.5999999996</v>
      </c>
      <c r="AY20" s="20">
        <v>29707067.760000002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7426.54</v>
      </c>
      <c r="AY21" s="20">
        <v>204699.12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23902006.960000001</v>
      </c>
      <c r="AY22" s="20">
        <v>73166418.290000007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3040765.9</v>
      </c>
      <c r="AY23" s="20">
        <v>13038339.699999999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5291328.01</v>
      </c>
      <c r="AY24" s="20">
        <v>15778817.23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11713081.699999999</v>
      </c>
      <c r="AY27" s="17">
        <f>SUM(AY28)</f>
        <v>15042472.52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11713081.699999999</v>
      </c>
      <c r="AY28" s="20">
        <v>15042472.52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3404.54</v>
      </c>
      <c r="AY35" s="15">
        <f>AY36+AY38</f>
        <v>29680.69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3404.54</v>
      </c>
      <c r="AY38" s="17">
        <f>SUM(AY39)</f>
        <v>29680.69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3404.54</v>
      </c>
      <c r="AY39" s="20">
        <v>29680.69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352176774.67000002</v>
      </c>
      <c r="AY40" s="15">
        <f>AY41+AY46+AY47+AY62+AY68+AY70</f>
        <v>1073771781.8299999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120432703.19999999</v>
      </c>
      <c r="AY41" s="17">
        <f>SUM(AY42:AY45)</f>
        <v>275394286.26999998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45713562.829999998</v>
      </c>
      <c r="AY42" s="20">
        <v>119465982.08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10178264.57</v>
      </c>
      <c r="AY43" s="20">
        <v>24713769.359999999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33166947.09</v>
      </c>
      <c r="AY44" s="20">
        <v>49201882.950000003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31373928.710000001</v>
      </c>
      <c r="AY45" s="20">
        <v>82012651.879999995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213347703.24000001</v>
      </c>
      <c r="AY47" s="17">
        <f>SUM(AY48:AY61)</f>
        <v>729013300.66999996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90170664.480000004</v>
      </c>
      <c r="AY48" s="20">
        <v>115351303.09999999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24046648.890000001</v>
      </c>
      <c r="AY49" s="20">
        <v>36816426.719999999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44449022.939999998</v>
      </c>
      <c r="AY50" s="20">
        <v>365458491.79000002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5499.21</v>
      </c>
      <c r="AY51" s="20">
        <v>294460.53999999998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684886.47</v>
      </c>
      <c r="AY52" s="20">
        <v>3071752.27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10792684.01</v>
      </c>
      <c r="AY53" s="20">
        <v>44567793.390000001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1234646.8999999999</v>
      </c>
      <c r="AY54" s="20">
        <v>2936769.29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3904309.8</v>
      </c>
      <c r="AY55" s="20">
        <v>16424407.5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4015254.65</v>
      </c>
      <c r="AY56" s="20">
        <v>6317999.4100000001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16170194</v>
      </c>
      <c r="AY58" s="20">
        <v>72918264.5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4100568</v>
      </c>
      <c r="AY59" s="20">
        <v>13187812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10636309.890000001</v>
      </c>
      <c r="AY60" s="20">
        <v>42959384.159999996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3137014</v>
      </c>
      <c r="AY61" s="20">
        <v>8708436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8383644.9199999999</v>
      </c>
      <c r="AY62" s="17">
        <f>SUM(AY63:AY67)</f>
        <v>29412995.980000004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4074549.62</v>
      </c>
      <c r="AY63" s="20">
        <v>12865231.01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600999.32999999996</v>
      </c>
      <c r="AY64" s="20">
        <v>1636931.64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2541735.25</v>
      </c>
      <c r="AY65" s="20">
        <v>11440007.4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184214.46</v>
      </c>
      <c r="AY66" s="20">
        <v>732054.35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982146.26</v>
      </c>
      <c r="AY67" s="20">
        <v>2738771.58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10012723.310000001</v>
      </c>
      <c r="AY70" s="17">
        <f>SUM(AY71)</f>
        <v>39951198.909999996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10012723.310000001</v>
      </c>
      <c r="AY71" s="20">
        <v>39951198.909999996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58456120.869999997</v>
      </c>
      <c r="AY72" s="15">
        <f>AY73+AY76+AY77+AY78+AY80</f>
        <v>106727998.34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58456120.869999997</v>
      </c>
      <c r="AY73" s="17">
        <f>SUM(AY74:AY75)</f>
        <v>106727769.33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31972.5</v>
      </c>
      <c r="AY74" s="20">
        <v>343449.5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58424148.369999997</v>
      </c>
      <c r="AY75" s="20">
        <v>106384319.83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229.01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229.01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44251166.289999999</v>
      </c>
      <c r="AY81" s="15">
        <f>AY82+AY83+AY85+AY87+AY89+AY91+AY93+AY94+AY100</f>
        <v>155732554.19999999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40818014.119999997</v>
      </c>
      <c r="AY83" s="17">
        <f>SUM(AY84)</f>
        <v>135175356.28999999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40818014.119999997</v>
      </c>
      <c r="AY84" s="20">
        <v>135175356.28999999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1620786.11</v>
      </c>
      <c r="AY85" s="17">
        <f>SUM(AY86)</f>
        <v>2943908.11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1620786.11</v>
      </c>
      <c r="AY86" s="20">
        <v>2943908.11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61760.68</v>
      </c>
      <c r="AY87" s="17">
        <f>SUM(AY88)</f>
        <v>4919676.4800000004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61760.68</v>
      </c>
      <c r="AY88" s="20">
        <v>4919676.4800000004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3000000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3000000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175782.06</v>
      </c>
      <c r="AY94" s="17">
        <f>SUM(AY95:AY99)</f>
        <v>1056954.54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175782.06</v>
      </c>
      <c r="AY95" s="20">
        <v>1056954.54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1574823.32</v>
      </c>
      <c r="AY100" s="17">
        <f>SUM(AY101)</f>
        <v>8636658.7799999993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1574823.32</v>
      </c>
      <c r="AY101" s="20">
        <v>8636658.7799999993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1536032782.2900002</v>
      </c>
      <c r="AY117" s="13">
        <f>AY118+AY149</f>
        <v>5546179690.5699997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1536032782.2900002</v>
      </c>
      <c r="AY118" s="15">
        <f>AY119+AY132+AY135+AY140+AY146</f>
        <v>5546179690.5699997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1221528499.3</v>
      </c>
      <c r="AY119" s="17">
        <f>SUM(AY120:AY131)</f>
        <v>4320382819.6400003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605504970.00999999</v>
      </c>
      <c r="AY120" s="20">
        <v>2004674020.8299999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99985318.650000006</v>
      </c>
      <c r="AY121" s="20">
        <v>312971600.31999999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107525434.23999999</v>
      </c>
      <c r="AY122" s="20">
        <v>478795274.02999997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18625521.640000001</v>
      </c>
      <c r="AY125" s="20">
        <v>56390458.039999999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7571407.2599999998</v>
      </c>
      <c r="AY128" s="20">
        <v>30911821.890000001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187827562.63</v>
      </c>
      <c r="AY129" s="20">
        <v>720406168.25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4953545.4000000004</v>
      </c>
      <c r="AY130" s="20">
        <v>33153048.800000001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189534739.47</v>
      </c>
      <c r="AY131" s="20">
        <v>683080427.48000002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295978595.85000002</v>
      </c>
      <c r="AY132" s="17">
        <f>SUM(AY133:AY134)</f>
        <v>1040877539.3200001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36794320.109999999</v>
      </c>
      <c r="AY133" s="20">
        <v>116295721.62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259184275.74000001</v>
      </c>
      <c r="AY134" s="20">
        <v>924581817.70000005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363400.89</v>
      </c>
      <c r="AY135" s="17">
        <f>SUM(AY136:AY139)</f>
        <v>125777034.56999999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363400.89</v>
      </c>
      <c r="AY139" s="20">
        <v>125777034.56999999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18162286.25</v>
      </c>
      <c r="AY140" s="17">
        <f>SUM(AY141:AY145)</f>
        <v>59142297.039999999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421.8</v>
      </c>
      <c r="AY141" s="20">
        <v>35103.42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2129665.77</v>
      </c>
      <c r="AY142" s="20">
        <v>8648966.6400000006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16032198.68</v>
      </c>
      <c r="AY143" s="20">
        <v>50458226.979999997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3406800491.3800001</v>
      </c>
      <c r="AY184" s="27">
        <f>AY7+AY117+AY161</f>
        <v>9026036699.0900002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1353581630.01</v>
      </c>
      <c r="AY186" s="13">
        <f>AY187+AY222+AY287</f>
        <v>6488299512.6399994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1024580780.1</v>
      </c>
      <c r="AY187" s="15">
        <f>AY188+AY193+AY198+AY207+AY212+AY219</f>
        <v>4465024688.04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623732752.64999998</v>
      </c>
      <c r="AY188" s="17">
        <f>SUM(AY189:AY192)</f>
        <v>2544851539.8899999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5067883.47</v>
      </c>
      <c r="AY189" s="20">
        <v>20045510.289999999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618664869.17999995</v>
      </c>
      <c r="AY191" s="20">
        <v>2524806029.5999999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73599508.940000013</v>
      </c>
      <c r="AY193" s="17">
        <f>SUM(AY194:AY197)</f>
        <v>199621989.66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2306530.9</v>
      </c>
      <c r="AY194" s="20">
        <v>12897069.15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71292978.040000007</v>
      </c>
      <c r="AY195" s="20">
        <v>186724920.50999999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27394932.289999999</v>
      </c>
      <c r="AY198" s="17">
        <f>SUM(AY199:AY206)</f>
        <v>449855349.74000001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21046801.43</v>
      </c>
      <c r="AY199" s="20">
        <v>63050157.850000001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1651635.69</v>
      </c>
      <c r="AY200" s="20">
        <v>367823586.61000001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4696495.17</v>
      </c>
      <c r="AY201" s="20">
        <v>18981605.280000001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195368256.82999998</v>
      </c>
      <c r="AY207" s="17">
        <f>SUM(AY208:AY211)</f>
        <v>861235484.23000002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131824108.92</v>
      </c>
      <c r="AY208" s="20">
        <v>585034909.54999995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16945928.420000002</v>
      </c>
      <c r="AY209" s="20">
        <v>78156877.930000007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10460659.16</v>
      </c>
      <c r="AY210" s="20">
        <v>44871599.469999999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36137560.329999998</v>
      </c>
      <c r="AY211" s="20">
        <v>153172097.28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104485329.39</v>
      </c>
      <c r="AY212" s="17">
        <f>SUM(AY213:AY218)</f>
        <v>409460324.52000004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1599146.8</v>
      </c>
      <c r="AY214" s="20">
        <v>3795389.17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61054.98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7999061.1600000001</v>
      </c>
      <c r="AY216" s="20">
        <v>40952326.850000001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70000</v>
      </c>
      <c r="AY217" s="20">
        <v>619237.57999999996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94756066.450000003</v>
      </c>
      <c r="AY218" s="20">
        <v>364093370.92000002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1754142.36</v>
      </c>
      <c r="AY222" s="15">
        <f>AY223+AY232+AY236+AY246+AY256+AY264+AY267+AY273+AY277</f>
        <v>343429089.11000001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41522.32</v>
      </c>
      <c r="AY223" s="17">
        <f>SUM(AY224:AY231)</f>
        <v>35245950.439999998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3996.32</v>
      </c>
      <c r="AY224" s="20">
        <v>4701888.49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0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71879.679999999993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1624</v>
      </c>
      <c r="AY228" s="20">
        <v>520181.12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4756</v>
      </c>
      <c r="AY229" s="20">
        <v>11012416.32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68860.59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31146</v>
      </c>
      <c r="AY231" s="20">
        <v>18870724.239999998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1021312.03</v>
      </c>
      <c r="AY232" s="17">
        <f>SUM(AY233:AY235)</f>
        <v>17475544.5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1021312.03</v>
      </c>
      <c r="AY233" s="20">
        <v>15175890.75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2293361.7999999998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6291.95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2980520.57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2980520.57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22814</v>
      </c>
      <c r="AY246" s="17">
        <f>SUM(AY247:AY255)</f>
        <v>27853060.299999997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356192.51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395</v>
      </c>
      <c r="AY248" s="20">
        <v>383435.24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134325.57999999999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40720.22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3000</v>
      </c>
      <c r="AY251" s="20">
        <v>95596.81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16931</v>
      </c>
      <c r="AY252" s="20">
        <v>4430380.29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938257.04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459</v>
      </c>
      <c r="AY254" s="20">
        <v>301145.23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2029</v>
      </c>
      <c r="AY255" s="20">
        <v>21173007.379999999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115720.44</v>
      </c>
      <c r="AY256" s="17">
        <f>SUM(AY257:AY263)</f>
        <v>19235710.940000001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17434.16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447525.09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4261</v>
      </c>
      <c r="AY259" s="20">
        <v>9481113.4399999995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107621</v>
      </c>
      <c r="AY260" s="20">
        <v>8774035.5800000001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22317.119999999999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3838.44</v>
      </c>
      <c r="AY262" s="20">
        <v>49895.75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443389.8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541975.43999999994</v>
      </c>
      <c r="AY264" s="17">
        <f>SUM(AY265:AY266)</f>
        <v>153908585.80000001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541975.43999999994</v>
      </c>
      <c r="AY265" s="20">
        <v>153908585.80000001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10448.120000000001</v>
      </c>
      <c r="AY267" s="17">
        <f>SUM(AY268:AY272)</f>
        <v>44501600.729999997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34480887.439999998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10448.120000000001</v>
      </c>
      <c r="AY269" s="20">
        <v>9984358.2599999998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29637.61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6717.42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26970000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26970000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350.01</v>
      </c>
      <c r="AY277" s="17">
        <f>SUM(AY278:AY286)</f>
        <v>15258115.83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0</v>
      </c>
      <c r="AY278" s="20">
        <v>712959.83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41524.78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30959.58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350.01</v>
      </c>
      <c r="AY281" s="20">
        <v>1094296.26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39846.080000000002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0</v>
      </c>
      <c r="AY283" s="20">
        <v>10875529.84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0</v>
      </c>
      <c r="AY285" s="20">
        <v>2460298.79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2700.67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327246707.55000001</v>
      </c>
      <c r="AY287" s="15">
        <f>AY288+AY298+AY308+AY318+AY328+AY338+AY346+AY356+AY362</f>
        <v>1679845735.4899998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45310863.799999997</v>
      </c>
      <c r="AY288" s="17">
        <v>200673624.06999999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44744964.140000001</v>
      </c>
      <c r="AY289" s="20">
        <v>179830894.65000001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334675.28000000003</v>
      </c>
      <c r="AY290" s="20">
        <v>5289547.8099999996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0</v>
      </c>
      <c r="AY292" s="20">
        <v>3184389.71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253900.79999999999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223300</v>
      </c>
      <c r="AY295" s="20">
        <v>12073431.73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7924.38</v>
      </c>
      <c r="AY296" s="20">
        <v>41459.370000000003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16310146.199999999</v>
      </c>
      <c r="AY298" s="17">
        <f>SUM(AY299:AY307)</f>
        <v>177154410.25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15357447.199999999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8160374.1799999997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3000000</v>
      </c>
      <c r="AY303" s="20">
        <v>87314489.019999996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5749303.0300000003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13310146.199999999</v>
      </c>
      <c r="AY307" s="20">
        <v>60572796.82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16293481.630000001</v>
      </c>
      <c r="AY308" s="17">
        <f>SUM(AY309:AY317)</f>
        <v>47705347.969999999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16269385.060000001</v>
      </c>
      <c r="AY309" s="20">
        <v>5930165.9800000004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5221913.4000000004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20190970.809999999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1054531.45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20616.57</v>
      </c>
      <c r="AY314" s="20">
        <v>6577360.5599999996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3480</v>
      </c>
      <c r="AY317" s="20">
        <v>8730405.7699999996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77056442.859999999</v>
      </c>
      <c r="AY318" s="17">
        <f>SUM(AY319:AY327)</f>
        <v>104226599.5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7686676.2300000004</v>
      </c>
      <c r="AY319" s="20">
        <v>9405886.5600000005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30780456.32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114855</v>
      </c>
      <c r="AY321" s="20">
        <v>3149051.61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146365.42000000001</v>
      </c>
      <c r="AY322" s="20">
        <v>335876.76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69108546.209999993</v>
      </c>
      <c r="AY323" s="20">
        <v>60171043.909999996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384284.34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87502867.800000012</v>
      </c>
      <c r="AY328" s="17">
        <f>SUM(AY329:AY337)</f>
        <v>636062737.23000002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12900203.84</v>
      </c>
      <c r="AY329" s="20">
        <v>43451487.890000001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58660.92</v>
      </c>
      <c r="AY330" s="20">
        <v>818716.05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16223420.16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47220.69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0</v>
      </c>
      <c r="AY333" s="20">
        <v>25240579.77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49730808.57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68238379.640000001</v>
      </c>
      <c r="AY336" s="20">
        <v>434270887.25999999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6305623.4000000004</v>
      </c>
      <c r="AY337" s="20">
        <v>66279616.840000004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1000000</v>
      </c>
      <c r="AY338" s="17">
        <f>SUM(AY339:AY345)</f>
        <v>47542645.290000007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32419420.780000001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1399999.85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3463999.64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1000000</v>
      </c>
      <c r="AY344" s="20">
        <v>9802664.0199999996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456561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1480</v>
      </c>
      <c r="AY346" s="17">
        <f>SUM(AY347:AY355)</f>
        <v>734752.1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87424.09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21631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0</v>
      </c>
      <c r="AY351" s="20">
        <v>28222.39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98278.31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1480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499196.31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567172.53</v>
      </c>
      <c r="AY356" s="17">
        <f>SUM(AY357:AY361)</f>
        <v>8322386.1200000001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4999</v>
      </c>
      <c r="AY357" s="20">
        <v>2721.36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562173.53</v>
      </c>
      <c r="AY358" s="20">
        <v>6028331.3300000001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251662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2039671.43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83204252.730000004</v>
      </c>
      <c r="AY362" s="17">
        <f>SUM(AY363:AY371)</f>
        <v>457423232.96000004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6792</v>
      </c>
      <c r="AY364" s="20">
        <v>1958970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5016014.37</v>
      </c>
      <c r="AY366" s="20">
        <v>64353184.850000001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96976</v>
      </c>
      <c r="AY367" s="20">
        <v>11213285.68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517873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360752.47</v>
      </c>
      <c r="AY370" s="20">
        <v>64502465.869999997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77723717.890000001</v>
      </c>
      <c r="AY371" s="20">
        <v>314877453.56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234781532.94</v>
      </c>
      <c r="AY372" s="13">
        <f>AY373+AY385+AY391+AY403+AY416+AY423+AY433+AY436+AY447</f>
        <v>1030727950.3099999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199447198.77000001</v>
      </c>
      <c r="AY385" s="15">
        <f>AY386+AY390</f>
        <v>794030429.29999995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199447198.77000001</v>
      </c>
      <c r="AY386" s="17">
        <f>SUM(AY387:AY389)</f>
        <v>794030429.29999995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199447198.77000001</v>
      </c>
      <c r="AY387" s="20">
        <v>794030429.29999995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16500000</v>
      </c>
      <c r="AY391" s="15">
        <f>AY392+AY401</f>
        <v>16340000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16500000</v>
      </c>
      <c r="AY392" s="17">
        <f>SUM(AY393:AY400)</f>
        <v>16340000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16500000</v>
      </c>
      <c r="AY400" s="20">
        <v>16340000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3354597.92</v>
      </c>
      <c r="AY403" s="15">
        <f>AY404+AY406+AY408+AY414</f>
        <v>168335947.16999999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1374597.92</v>
      </c>
      <c r="AY404" s="17">
        <f>SUM(AY405)</f>
        <v>164990625.88999999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1374597.92</v>
      </c>
      <c r="AY405" s="20">
        <v>164990625.88999999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1980000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1980000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0</v>
      </c>
      <c r="AY408" s="17">
        <f>SUM(AY409:AY413)</f>
        <v>3179240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0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0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3179240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166081.28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166081.28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909403.84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909403.84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909403.84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15000000</v>
      </c>
      <c r="AY423" s="15">
        <f>AY424+AY428</f>
        <v>51112170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15000000</v>
      </c>
      <c r="AY428" s="17">
        <f>SUM(AY429:AY432)</f>
        <v>51112170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15000000</v>
      </c>
      <c r="AY432" s="20">
        <v>51112170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479736.25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479736.25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479736.25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23379537.93</v>
      </c>
      <c r="AY477" s="13">
        <f>AY478+AY489+AY494+AY499+AY502</f>
        <v>82769927.890000001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23379537.93</v>
      </c>
      <c r="AY478" s="15">
        <f>AY479+AY483</f>
        <v>82215810.390000001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23379537.93</v>
      </c>
      <c r="AY479" s="17">
        <f>SUM(AY480:AY482)</f>
        <v>82215810.390000001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23379537.93</v>
      </c>
      <c r="AY480" s="20">
        <v>82215810.390000001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554117.5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554117.5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554117.5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2446135.9500000002</v>
      </c>
      <c r="AY507" s="13">
        <f>AY508+AY517+AY520+AY526+AY528+AY530</f>
        <v>2075354.53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9038.7199999999993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9038.7199999999993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2446135.9500000002</v>
      </c>
      <c r="AY530" s="15">
        <f>SUM(AY531:AY539)</f>
        <v>2066315.81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2446135.9500000002</v>
      </c>
      <c r="AY539" s="17">
        <v>2066315.81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416318044.08999997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416318044.08999997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416318044.08999997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1614188836.8300002</v>
      </c>
      <c r="AY543" s="30">
        <f>AY186+AY372+AY453+AY477+AY507+AY540</f>
        <v>8020190789.4599991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1792611654.55</v>
      </c>
      <c r="AY544" s="31">
        <f>AY184-AY543</f>
        <v>1005845909.6300011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dcterms:created xsi:type="dcterms:W3CDTF">2021-12-07T19:32:18Z</dcterms:created>
  <dcterms:modified xsi:type="dcterms:W3CDTF">2022-07-12T18:52:23Z</dcterms:modified>
</cp:coreProperties>
</file>