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A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F6A!#REF!</definedName>
    <definedName name="Print_Titles" localSheetId="0">F6A!$1:$5</definedName>
    <definedName name="Tipo">[1]Listas!$V$3:$V$4</definedName>
    <definedName name="_xlnm.Print_Titles" localSheetId="0">F6A!$1:$5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5" i="1" l="1"/>
  <c r="AX55" i="1"/>
  <c r="AY50" i="1"/>
  <c r="AX50" i="1"/>
  <c r="AX44" i="1"/>
  <c r="AY44" i="1"/>
  <c r="AX40" i="1"/>
  <c r="AY40" i="1"/>
  <c r="AY30" i="1"/>
  <c r="AX30" i="1"/>
  <c r="AY26" i="1"/>
  <c r="AX26" i="1"/>
  <c r="AY18" i="1"/>
  <c r="AX18" i="1"/>
  <c r="AX15" i="1"/>
  <c r="AY15" i="1"/>
  <c r="AX7" i="1"/>
  <c r="AY7" i="1"/>
  <c r="AY24" i="1" l="1"/>
  <c r="AX24" i="1"/>
  <c r="AX57" i="1"/>
  <c r="AY57" i="1"/>
  <c r="AX58" i="1" l="1"/>
  <c r="AY58" i="1"/>
</calcChain>
</file>

<file path=xl/sharedStrings.xml><?xml version="1.0" encoding="utf-8"?>
<sst xmlns="http://schemas.openxmlformats.org/spreadsheetml/2006/main" count="66" uniqueCount="66">
  <si>
    <t>ESTADO DE ACTIVIDADES</t>
  </si>
  <si>
    <t>CONCEPTO</t>
  </si>
  <si>
    <t>2023</t>
  </si>
  <si>
    <t>2022</t>
  </si>
  <si>
    <t>INGRESOS Y OTROS BENEFICIOS</t>
  </si>
  <si>
    <t xml:space="preserve">    Ingresos de Ggestión</t>
  </si>
  <si>
    <t xml:space="preserve">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</si>
  <si>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</si>
  <si>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</si>
  <si>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</si>
  <si>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</t>
  </si>
  <si>
    <t xml:space="preserve">        Aprovechamiento</t>
  </si>
  <si>
    <t xml:space="preserve">        Ingresos por venta de bienes y prestación de servicios</t>
  </si>
  <si>
    <t xml:space="preserve">    Participaciones, Aportaciones, Convenios, Incentiv. derivdos de la colab. fisc, Fondos distintos de aport, Transf, Asig, Sub y Subve, y Pens. y Jub.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</si>
  <si>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</si>
  <si>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Pensiones y Jubiliaciones</t>
  </si>
  <si>
    <t xml:space="preserve">    Otros ingresos y beneficios</t>
  </si>
  <si>
    <t xml:space="preserve">    Ingresos financieros</t>
  </si>
  <si>
    <t xml:space="preserve">    Incremento por varación de inventarios</t>
  </si>
  <si>
    <t xml:space="preserve">    Disminución del exceso de estimaciones por pérdida o deterioro u obsolecencia</t>
  </si>
  <si>
    <t xml:space="preserve">    Disminución del exceso de provisiones</t>
  </si>
  <si>
    <t xml:space="preserve">    Otros ingresos y beneficios varios</t>
  </si>
  <si>
    <t>TOTAL DE INGRESOS Y OTROS BENEFICIOS</t>
  </si>
  <si>
    <t>GASTOS Y OTRAS PÉRDIDAS</t>
  </si>
  <si>
    <t xml:space="preserve">   Gastos de funcionamiento</t>
  </si>
  <si>
    <t xml:space="preserve">    Servicios personales</t>
  </si>
  <si>
    <t xml:space="preserve">    Materiales y suministros</t>
  </si>
  <si>
    <t xml:space="preserve">    Servicios geneales</t>
  </si>
  <si>
    <t xml:space="preserve">   Transferencias, Asignaciones, Subsidios y Otras ayudas</t>
  </si>
  <si>
    <t xml:space="preserve">    Transferencias internas y asignaciones al sector público</t>
  </si>
  <si>
    <t xml:space="preserve">    Transferencias al resto del sector público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</si>
  <si>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</si>
  <si>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</si>
  <si>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</si>
  <si>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contratos análogos</t>
  </si>
  <si>
    <t xml:space="preserve">    Transferencias a la seguridad social</t>
  </si>
  <si>
    <t xml:space="preserve">    Donativos</t>
  </si>
  <si>
    <t xml:space="preserve">    Transferencias al exterior</t>
  </si>
  <si>
    <t xml:space="preserve">  Participaciones y aportaciones</t>
  </si>
  <si>
    <t xml:space="preserve">    Participaciones</t>
  </si>
  <si>
    <t xml:space="preserve">    Aportaciones</t>
  </si>
  <si>
    <t xml:space="preserve">    Convenios</t>
  </si>
  <si>
    <t xml:space="preserve">  Intereses, Comisiones y Otros gastos de la deuda pública</t>
  </si>
  <si>
    <t xml:space="preserve">    Intereses de la deuda pública</t>
  </si>
  <si>
    <t xml:space="preserve">    Comisiones de la deuda pública</t>
  </si>
  <si>
    <t xml:space="preserve">    Gastos de la deuda pública</t>
  </si>
  <si>
    <t xml:space="preserve">    Costos de cobertura</t>
  </si>
  <si>
    <t xml:space="preserve">    Apoyos financieros</t>
  </si>
  <si>
    <t xml:space="preserve">  Otros gastos y pérdidas extraordinarias</t>
  </si>
  <si>
    <t xml:space="preserve">    Estimaciónes, depresiaciones, deterioro, obsolescencia y amortizaciones</t>
  </si>
  <si>
    <t xml:space="preserve">    Provisiones</t>
  </si>
  <si>
    <t xml:space="preserve">    Disminución de inventarios</t>
  </si>
  <si>
    <t xml:space="preserve">    Otros gastos</t>
  </si>
  <si>
    <t xml:space="preserve">  Inversión pública</t>
  </si>
  <si>
    <t xml:space="preserve">    Inversión pública no capitalizable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</si>
  <si>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</si>
  <si>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</si>
  <si>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</si>
  <si>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</si>
  <si>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</si>
  <si>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DE ENERO AL 30 DE JUNIO DE 2023</t>
  </si>
  <si>
    <t>L.A.E. JESUS PABLO LEMUS NAVARRO</t>
  </si>
  <si>
    <t>MTRO. LUIS GARCÌA SOTELO</t>
  </si>
  <si>
    <t>PRESIDENTE MUNICIPAL</t>
  </si>
  <si>
    <t>TESORERO MUNICIPAL</t>
  </si>
  <si>
    <t>ASEJ2023-14-19-07-2023-1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</si>
</sst>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indent="1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5" xfId="0" applyNumberFormat="1" applyFont="1" applyBorder="1" applyAlignment="1" applyProtection="1">
      <alignment horizontal="center" vertical="center"/>
      <protection hidden="1"/>
    </xf>
    <xf numFmtId="4" fontId="4" fillId="0" borderId="6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61</xdr:row>
      <xdr:rowOff>95250</xdr:rowOff>
    </xdr:from>
    <xdr:to>
      <xdr:col>8</xdr:col>
      <xdr:colOff>38100</xdr:colOff>
      <xdr:row>68</xdr:row>
      <xdr:rowOff>148655</xdr:rowOff>
    </xdr:to>
    <xdr:sp macro="" textlink="">
      <xdr:nvSpPr>
        <xdr:cNvPr id="2" name="1 Rectángulo"/>
        <xdr:cNvSpPr/>
      </xdr:nvSpPr>
      <xdr:spPr>
        <a:xfrm>
          <a:off x="600075" y="12306300"/>
          <a:ext cx="1419225" cy="13964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 tint="-0.14999847407452621"/>
    <pageSetUpPr fitToPage="1"/>
  </sheetPr>
  <dimension ref="A1:AZ564"/>
  <sheetViews>
    <sheetView showGridLines="0" tabSelected="1" zoomScale="70" zoomScaleNormal="70" workbookViewId="0">
      <pane ySplit="5" topLeftCell="A27" activePane="bottomLeft" state="frozen"/>
      <selection activeCell="B1" sqref="B1"/>
      <selection pane="bottomLeft" activeCell="A6" sqref="A6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24" customWidth="1"/>
    <col min="50" max="50" width="22.85546875" style="24" customWidth="1"/>
    <col min="51" max="51" width="22.85546875" style="25" customWidth="1"/>
    <col min="52" max="52" width="0.5703125" style="1" customWidth="1"/>
    <col min="53" max="16384" width="11.42578125" style="1" hidden="1"/>
  </cols>
  <sheetData>
    <row r="1" spans="1:51" ht="23.25" x14ac:dyDescent="0.35">
      <c r="A1" s="32"/>
      <c r="B1" s="36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1" x14ac:dyDescent="0.3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</row>
    <row r="3" spans="1:51" ht="23.25" x14ac:dyDescent="0.35">
      <c r="A3" s="33"/>
      <c r="B3" s="36" t="s">
        <v>60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/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2</v>
      </c>
      <c r="AY5" s="4" t="s">
        <v>3</v>
      </c>
    </row>
    <row r="6" spans="1:51" ht="18.75" x14ac:dyDescent="0.3">
      <c r="A6" s="6"/>
      <c r="B6" s="7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34"/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AX8+AX9+AX10+AX11+AX12+AX13+AX14</f>
        <v>2825499178.0500002</v>
      </c>
      <c r="AY7" s="12">
        <f>AY8+AY9+AY10+AY11+AY12+AY13+AY14</f>
        <v>3945727859.02</v>
      </c>
    </row>
    <row r="8" spans="1:51" x14ac:dyDescent="0.25">
      <c r="A8" s="34"/>
      <c r="B8" s="13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v>1928107471.27</v>
      </c>
      <c r="AY8" s="14">
        <v>2415481687.98</v>
      </c>
    </row>
    <row r="9" spans="1:51" x14ac:dyDescent="0.25">
      <c r="A9" s="34"/>
      <c r="B9" s="13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4">
        <v>0</v>
      </c>
      <c r="AY9" s="14">
        <v>0</v>
      </c>
    </row>
    <row r="10" spans="1:51" x14ac:dyDescent="0.25">
      <c r="A10" s="34"/>
      <c r="B10" s="13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4">
        <v>57855.15</v>
      </c>
      <c r="AY10" s="14">
        <v>3541.54</v>
      </c>
    </row>
    <row r="11" spans="1:51" x14ac:dyDescent="0.25">
      <c r="A11" s="34"/>
      <c r="B11" s="13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4">
        <v>688558545.99000001</v>
      </c>
      <c r="AY11" s="14">
        <v>1195541001.8</v>
      </c>
    </row>
    <row r="12" spans="1:51" x14ac:dyDescent="0.25">
      <c r="A12" s="34"/>
      <c r="B12" s="13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4">
        <v>115318815.78</v>
      </c>
      <c r="AY12" s="14">
        <v>160655615.90000001</v>
      </c>
    </row>
    <row r="13" spans="1:51" x14ac:dyDescent="0.25">
      <c r="A13" s="34"/>
      <c r="B13" s="13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4">
        <v>93456489.859999999</v>
      </c>
      <c r="AY13" s="14">
        <v>174046011.80000001</v>
      </c>
    </row>
    <row r="14" spans="1:51" x14ac:dyDescent="0.25">
      <c r="A14" s="34"/>
      <c r="B14" s="13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4">
        <v>0</v>
      </c>
      <c r="AY14" s="14">
        <v>0</v>
      </c>
    </row>
    <row r="15" spans="1:51" ht="15.75" x14ac:dyDescent="0.25">
      <c r="A15" s="34"/>
      <c r="B15" s="15" t="s">
        <v>13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>
        <f>AX16+AX17</f>
        <v>3318495707.4400001</v>
      </c>
      <c r="AY15" s="12">
        <f>AY16+AY17</f>
        <v>6118717410.5299997</v>
      </c>
    </row>
    <row r="16" spans="1:51" x14ac:dyDescent="0.25">
      <c r="A16" s="34"/>
      <c r="B16" s="16" t="s">
        <v>14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4">
        <v>3318495707.4400001</v>
      </c>
      <c r="AY16" s="14">
        <v>6118717410.5299997</v>
      </c>
    </row>
    <row r="17" spans="1:52" x14ac:dyDescent="0.25">
      <c r="A17" s="34"/>
      <c r="B17" s="16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4">
        <v>0</v>
      </c>
      <c r="AY17" s="14">
        <v>0</v>
      </c>
    </row>
    <row r="18" spans="1:52" ht="15.75" x14ac:dyDescent="0.25">
      <c r="A18" s="34"/>
      <c r="B18" s="17" t="s">
        <v>16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>
        <f>AX19+AX20+AX21+AX22+AX23</f>
        <v>0</v>
      </c>
      <c r="AY18" s="12">
        <f>AY19+AY20+AY21+AY22+AY23</f>
        <v>0</v>
      </c>
    </row>
    <row r="19" spans="1:52" x14ac:dyDescent="0.25">
      <c r="A19" s="34"/>
      <c r="B19" s="16" t="s">
        <v>17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4">
        <v>0</v>
      </c>
      <c r="AY19" s="14">
        <v>0</v>
      </c>
    </row>
    <row r="20" spans="1:52" x14ac:dyDescent="0.25">
      <c r="A20" s="34"/>
      <c r="B20" s="16" t="s">
        <v>18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4">
        <v>0</v>
      </c>
      <c r="AY20" s="14">
        <v>0</v>
      </c>
      <c r="AZ20" s="18"/>
    </row>
    <row r="21" spans="1:52" x14ac:dyDescent="0.25">
      <c r="A21" s="34"/>
      <c r="B21" s="16" t="s">
        <v>19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4">
        <v>0</v>
      </c>
      <c r="AY21" s="14">
        <v>0</v>
      </c>
      <c r="AZ21" s="18"/>
    </row>
    <row r="22" spans="1:52" x14ac:dyDescent="0.25">
      <c r="A22" s="34"/>
      <c r="B22" s="16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4">
        <v>0</v>
      </c>
      <c r="AY22" s="14">
        <v>0</v>
      </c>
      <c r="AZ22" s="18"/>
    </row>
    <row r="23" spans="1:52" x14ac:dyDescent="0.25">
      <c r="A23" s="34"/>
      <c r="B23" s="16" t="s">
        <v>21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4">
        <v>0</v>
      </c>
      <c r="AY23" s="14">
        <v>0</v>
      </c>
      <c r="AZ23" s="18"/>
    </row>
    <row r="24" spans="1:52" ht="15.75" x14ac:dyDescent="0.25">
      <c r="A24" s="35"/>
      <c r="B24" s="46" t="s">
        <v>22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19">
        <f>AX7+AX15+AX18</f>
        <v>6143994885.4899998</v>
      </c>
      <c r="AY24" s="19">
        <f>AY7+AY15+AY18</f>
        <v>10064445269.549999</v>
      </c>
    </row>
    <row r="25" spans="1:52" ht="18.75" x14ac:dyDescent="0.25">
      <c r="A25" s="34"/>
      <c r="B25" s="20" t="s">
        <v>23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4"/>
    </row>
    <row r="26" spans="1:52" ht="15.75" x14ac:dyDescent="0.25">
      <c r="A26" s="34"/>
      <c r="B26" s="17" t="s">
        <v>24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2">
        <f>AX27+AX28+AX29</f>
        <v>3551971296.5500002</v>
      </c>
      <c r="AY26" s="12">
        <f>AY27+AY28+AY29</f>
        <v>7173718193.1400003</v>
      </c>
    </row>
    <row r="27" spans="1:52" x14ac:dyDescent="0.25">
      <c r="A27" s="34"/>
      <c r="B27" s="16" t="s">
        <v>25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4">
        <v>2210602834.3099999</v>
      </c>
      <c r="AY27" s="14">
        <v>4680561853.71</v>
      </c>
    </row>
    <row r="28" spans="1:52" x14ac:dyDescent="0.25">
      <c r="A28" s="34"/>
      <c r="B28" s="16" t="s">
        <v>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4">
        <v>152814746.84999999</v>
      </c>
      <c r="AY28" s="14">
        <v>417880884.38999999</v>
      </c>
    </row>
    <row r="29" spans="1:52" x14ac:dyDescent="0.25">
      <c r="A29" s="34"/>
      <c r="B29" s="16" t="s">
        <v>27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v>1188553715.3900001</v>
      </c>
      <c r="AY29" s="14">
        <v>2075275455.04</v>
      </c>
    </row>
    <row r="30" spans="1:52" ht="15.75" x14ac:dyDescent="0.25">
      <c r="A30" s="34"/>
      <c r="B30" s="17" t="s">
        <v>28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2">
        <f>AX31+AX32+AX33+AX34+AX35+AX36+AX37+AX38+AX39</f>
        <v>536052176.00999999</v>
      </c>
      <c r="AY30" s="12">
        <f>AY31+AY32+AY33+AY34+AY35+AY36+AY37+AY38+AY39</f>
        <v>1232179477.6800001</v>
      </c>
    </row>
    <row r="31" spans="1:52" x14ac:dyDescent="0.25">
      <c r="A31" s="34"/>
      <c r="B31" s="16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4">
        <v>0</v>
      </c>
      <c r="AY31" s="14">
        <v>0</v>
      </c>
    </row>
    <row r="32" spans="1:52" x14ac:dyDescent="0.25">
      <c r="A32" s="34"/>
      <c r="B32" s="16" t="s">
        <v>30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4">
        <v>410995641.82999998</v>
      </c>
      <c r="AY32" s="14">
        <v>814229615.72000003</v>
      </c>
    </row>
    <row r="33" spans="1:51" x14ac:dyDescent="0.25">
      <c r="A33" s="34"/>
      <c r="B33" s="16" t="s">
        <v>31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4">
        <v>30535680</v>
      </c>
      <c r="AY33" s="14">
        <v>65125531.689999998</v>
      </c>
    </row>
    <row r="34" spans="1:51" x14ac:dyDescent="0.25">
      <c r="A34" s="34"/>
      <c r="B34" s="16" t="s">
        <v>32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4">
        <v>7895419.3399999999</v>
      </c>
      <c r="AY34" s="14">
        <v>221096442.19</v>
      </c>
    </row>
    <row r="35" spans="1:51" x14ac:dyDescent="0.25">
      <c r="A35" s="34"/>
      <c r="B35" s="16" t="s">
        <v>33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v>0</v>
      </c>
      <c r="AY35" s="14">
        <v>0</v>
      </c>
    </row>
    <row r="36" spans="1:51" x14ac:dyDescent="0.25">
      <c r="A36" s="34"/>
      <c r="B36" s="16" t="s">
        <v>34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4">
        <v>86252788.920000002</v>
      </c>
      <c r="AY36" s="14">
        <v>131198151.83</v>
      </c>
    </row>
    <row r="37" spans="1:51" x14ac:dyDescent="0.25">
      <c r="A37" s="34"/>
      <c r="B37" s="16" t="s">
        <v>35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4">
        <v>0</v>
      </c>
      <c r="AY37" s="14">
        <v>0</v>
      </c>
    </row>
    <row r="38" spans="1:51" x14ac:dyDescent="0.25">
      <c r="A38" s="34"/>
      <c r="B38" s="16" t="s">
        <v>36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4">
        <v>372645.92</v>
      </c>
      <c r="AY38" s="14">
        <v>529736.25</v>
      </c>
    </row>
    <row r="39" spans="1:51" x14ac:dyDescent="0.25">
      <c r="A39" s="34"/>
      <c r="B39" s="16" t="s">
        <v>37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4">
        <v>0</v>
      </c>
      <c r="AY39" s="14">
        <v>0</v>
      </c>
    </row>
    <row r="40" spans="1:51" ht="15.75" x14ac:dyDescent="0.25">
      <c r="A40" s="34"/>
      <c r="B40" s="17" t="s">
        <v>38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2">
        <f>AX41+AX42+AX43</f>
        <v>0</v>
      </c>
      <c r="AY40" s="12">
        <f>AY41+AY42+AY43</f>
        <v>0</v>
      </c>
    </row>
    <row r="41" spans="1:51" x14ac:dyDescent="0.25">
      <c r="A41" s="34"/>
      <c r="B41" s="16" t="s">
        <v>39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4">
        <v>0</v>
      </c>
      <c r="AY41" s="14">
        <v>0</v>
      </c>
    </row>
    <row r="42" spans="1:51" x14ac:dyDescent="0.25">
      <c r="A42" s="34"/>
      <c r="B42" s="16" t="s">
        <v>40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4">
        <v>0</v>
      </c>
      <c r="AY42" s="14">
        <v>0</v>
      </c>
    </row>
    <row r="43" spans="1:51" x14ac:dyDescent="0.25">
      <c r="A43" s="34"/>
      <c r="B43" s="16" t="s">
        <v>41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4">
        <v>0</v>
      </c>
      <c r="AY43" s="14">
        <v>0</v>
      </c>
    </row>
    <row r="44" spans="1:51" ht="15.75" x14ac:dyDescent="0.25">
      <c r="A44" s="34"/>
      <c r="B44" s="17" t="s">
        <v>42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2">
        <f>AX45+AX46+AX47+AX48+AX49</f>
        <v>103036177.65000001</v>
      </c>
      <c r="AY44" s="12">
        <f>AY45+AY46+AY47+AY48+AY49</f>
        <v>115551486.74000001</v>
      </c>
    </row>
    <row r="45" spans="1:51" x14ac:dyDescent="0.25">
      <c r="A45" s="34"/>
      <c r="B45" s="16" t="s">
        <v>43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4">
        <v>72260089.870000005</v>
      </c>
      <c r="AY45" s="14">
        <v>115094080.59</v>
      </c>
    </row>
    <row r="46" spans="1:51" x14ac:dyDescent="0.25">
      <c r="A46" s="34"/>
      <c r="B46" s="16" t="s">
        <v>44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4">
        <v>0</v>
      </c>
      <c r="AY46" s="14">
        <v>0</v>
      </c>
    </row>
    <row r="47" spans="1:51" x14ac:dyDescent="0.25">
      <c r="A47" s="34"/>
      <c r="B47" s="16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4">
        <v>30776087.780000001</v>
      </c>
      <c r="AY47" s="14">
        <v>457406.15</v>
      </c>
    </row>
    <row r="48" spans="1:51" x14ac:dyDescent="0.25">
      <c r="A48" s="34"/>
      <c r="B48" s="16" t="s">
        <v>46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4">
        <v>0</v>
      </c>
      <c r="AY48" s="14">
        <v>0</v>
      </c>
    </row>
    <row r="49" spans="1:51" x14ac:dyDescent="0.25">
      <c r="A49" s="34"/>
      <c r="B49" s="16" t="s">
        <v>47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4">
        <v>0</v>
      </c>
      <c r="AY49" s="14">
        <v>0</v>
      </c>
    </row>
    <row r="50" spans="1:51" ht="15.75" x14ac:dyDescent="0.25">
      <c r="A50" s="34"/>
      <c r="B50" s="17" t="s">
        <v>48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2">
        <f>AX51+AX52+AX53+AX54</f>
        <v>0</v>
      </c>
      <c r="AY50" s="12">
        <f>AY51+AY52+AY53+AY54</f>
        <v>15430804.24</v>
      </c>
    </row>
    <row r="51" spans="1:51" x14ac:dyDescent="0.25">
      <c r="A51" s="34"/>
      <c r="B51" s="16" t="s">
        <v>49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4">
        <v>0</v>
      </c>
      <c r="AY51" s="14">
        <v>0</v>
      </c>
    </row>
    <row r="52" spans="1:51" x14ac:dyDescent="0.25">
      <c r="A52" s="34"/>
      <c r="B52" s="16" t="s">
        <v>50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4">
        <v>0</v>
      </c>
      <c r="AY52" s="14">
        <v>0</v>
      </c>
    </row>
    <row r="53" spans="1:51" x14ac:dyDescent="0.25">
      <c r="A53" s="34"/>
      <c r="B53" s="16" t="s">
        <v>51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4">
        <v>0</v>
      </c>
      <c r="AY53" s="14">
        <v>0</v>
      </c>
    </row>
    <row r="54" spans="1:51" x14ac:dyDescent="0.25">
      <c r="A54" s="34"/>
      <c r="B54" s="16" t="s">
        <v>52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4">
        <v>0</v>
      </c>
      <c r="AY54" s="14">
        <v>15430804.24</v>
      </c>
    </row>
    <row r="55" spans="1:51" ht="15.75" x14ac:dyDescent="0.25">
      <c r="A55" s="34"/>
      <c r="B55" s="17" t="s">
        <v>53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2">
        <f>AX56</f>
        <v>0</v>
      </c>
      <c r="AY55" s="12">
        <f>AY56</f>
        <v>49729224.630000003</v>
      </c>
    </row>
    <row r="56" spans="1:51" x14ac:dyDescent="0.25">
      <c r="A56" s="34"/>
      <c r="B56" s="16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4">
        <v>0</v>
      </c>
      <c r="AY56" s="14">
        <v>49729224.630000003</v>
      </c>
    </row>
    <row r="57" spans="1:51" ht="16.5" customHeight="1" x14ac:dyDescent="0.25">
      <c r="A57" s="21"/>
      <c r="B57" s="46" t="s">
        <v>55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22">
        <f>AX26+AX30+AX40+AX44+AX50+AX55</f>
        <v>4191059650.2100005</v>
      </c>
      <c r="AY57" s="22">
        <f>AY26+AY30+AY40+AY44+AY50+AY55</f>
        <v>8586609186.4300003</v>
      </c>
    </row>
    <row r="58" spans="1:51" ht="16.5" customHeight="1" thickBot="1" x14ac:dyDescent="0.35">
      <c r="B58" s="38" t="s">
        <v>56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23">
        <f>AX24-AX57</f>
        <v>1952935235.2799993</v>
      </c>
      <c r="AY58" s="23">
        <f>AY24-AY57</f>
        <v>1477836083.1199989</v>
      </c>
    </row>
    <row r="59" spans="1:51" ht="15.75" thickTop="1" x14ac:dyDescent="0.25"/>
    <row r="60" spans="1:51" ht="18.75" x14ac:dyDescent="0.3">
      <c r="B60" s="26" t="s">
        <v>57</v>
      </c>
    </row>
    <row r="61" spans="1:51" x14ac:dyDescent="0.25">
      <c r="B61" s="1"/>
    </row>
    <row r="62" spans="1:51" x14ac:dyDescent="0.25">
      <c r="B62" s="1"/>
      <c r="AG62" s="37" t="s">
        <v>65</v>
      </c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</row>
    <row r="63" spans="1:51" x14ac:dyDescent="0.25"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</row>
    <row r="64" spans="1:5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9" t="s">
        <v>58</v>
      </c>
      <c r="AW64" s="39"/>
      <c r="AX64" s="39"/>
      <c r="AY64" s="39"/>
    </row>
    <row r="65" spans="2:5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 t="s">
        <v>61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40" t="s">
        <v>62</v>
      </c>
      <c r="AW65" s="40"/>
      <c r="AX65" s="40"/>
      <c r="AY65" s="40"/>
    </row>
    <row r="66" spans="2:51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8"/>
      <c r="AU66" s="28"/>
      <c r="AV66" s="41"/>
      <c r="AW66" s="41"/>
      <c r="AX66" s="41"/>
      <c r="AY66" s="41"/>
    </row>
    <row r="67" spans="2:51" ht="15.75" customHeight="1" x14ac:dyDescent="0.25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42" t="s">
        <v>63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V67" s="43" t="s">
        <v>64</v>
      </c>
      <c r="AW67" s="43"/>
      <c r="AX67" s="43"/>
      <c r="AY67" s="43"/>
    </row>
    <row r="68" spans="2:51" ht="15" customHeight="1" x14ac:dyDescent="0.25">
      <c r="D68" s="31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S68" s="31"/>
      <c r="AV68" s="43"/>
      <c r="AW68" s="43"/>
      <c r="AX68" s="43"/>
      <c r="AY68" s="43"/>
    </row>
    <row r="69" spans="2:51" ht="15" customHeight="1" x14ac:dyDescent="0.25"/>
    <row r="70" spans="2:51" ht="24" hidden="1" customHeight="1" x14ac:dyDescent="0.25"/>
    <row r="71" spans="2:51" ht="24" hidden="1" customHeight="1" x14ac:dyDescent="0.25"/>
    <row r="72" spans="2:51" ht="24" hidden="1" customHeight="1" x14ac:dyDescent="0.25"/>
    <row r="73" spans="2:51" ht="24" hidden="1" customHeight="1" x14ac:dyDescent="0.25"/>
    <row r="74" spans="2:51" ht="24" hidden="1" customHeight="1" x14ac:dyDescent="0.25"/>
    <row r="75" spans="2:51" hidden="1" x14ac:dyDescent="0.25"/>
    <row r="76" spans="2:51" hidden="1" x14ac:dyDescent="0.25"/>
    <row r="77" spans="2:51" hidden="1" x14ac:dyDescent="0.25"/>
    <row r="78" spans="2:51" hidden="1" x14ac:dyDescent="0.25"/>
    <row r="79" spans="2:51" hidden="1" x14ac:dyDescent="0.25"/>
    <row r="80" spans="2:5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x14ac:dyDescent="0.25"/>
  </sheetData>
  <sheetProtection password="CEE3" sheet="1" objects="1" scenarios="1" selectLockedCells="1"/>
  <mergeCells count="14">
    <mergeCell ref="P67:AF68"/>
    <mergeCell ref="AV67:AY68"/>
    <mergeCell ref="A2:AY2"/>
    <mergeCell ref="B5:AW5"/>
    <mergeCell ref="B24:AW24"/>
    <mergeCell ref="B57:AW57"/>
    <mergeCell ref="B1:AY1"/>
    <mergeCell ref="B3:AY3"/>
    <mergeCell ref="AG62:AU65"/>
    <mergeCell ref="B58:AW58"/>
    <mergeCell ref="P64:AF64"/>
    <mergeCell ref="AV64:AY64"/>
    <mergeCell ref="P65:AF66"/>
    <mergeCell ref="AV65:AY66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'F6A'!Print_Titles</vt:lpstr>
      <vt:lpstr>'F6A'!Títulos_a_imprimir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2023-01-26T20:30:05Z</dcterms:created>
  <dcterms:modified xsi:type="dcterms:W3CDTF">2023-07-19T19:57:33Z</dcterms:modified>
</cp:coreProperties>
</file>