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1315" windowHeight="928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BN39" i="1" l="1"/>
  <c r="BM39" i="1"/>
  <c r="BN38" i="1"/>
  <c r="BM38" i="1"/>
  <c r="BN36" i="1"/>
  <c r="BM36" i="1"/>
  <c r="BN35" i="1"/>
  <c r="BM35" i="1"/>
  <c r="BN34" i="1"/>
  <c r="BM34" i="1"/>
  <c r="BN33" i="1"/>
  <c r="BM33" i="1"/>
  <c r="BN32" i="1"/>
  <c r="BM32" i="1"/>
  <c r="BN30" i="1"/>
  <c r="BM30" i="1"/>
  <c r="BN29" i="1"/>
  <c r="BM29" i="1"/>
  <c r="BN28" i="1"/>
  <c r="BM28" i="1"/>
  <c r="BN27" i="1"/>
  <c r="AG25" i="1"/>
  <c r="AF25" i="1"/>
  <c r="AG24" i="1"/>
  <c r="AF24" i="1"/>
  <c r="BN23" i="1"/>
  <c r="BM23" i="1"/>
  <c r="AG23" i="1"/>
  <c r="AF23" i="1"/>
  <c r="BN22" i="1"/>
  <c r="BM22" i="1"/>
  <c r="AG22" i="1"/>
  <c r="AF22" i="1"/>
  <c r="BN21" i="1"/>
  <c r="BM21" i="1"/>
  <c r="AG21" i="1"/>
  <c r="AF21" i="1"/>
  <c r="BN20" i="1"/>
  <c r="BM20" i="1"/>
  <c r="AG20" i="1"/>
  <c r="AF20" i="1"/>
  <c r="BN19" i="1"/>
  <c r="BM19" i="1"/>
  <c r="AG19" i="1"/>
  <c r="AF19" i="1"/>
  <c r="BN18" i="1"/>
  <c r="BM18" i="1"/>
  <c r="AG18" i="1"/>
  <c r="AF18" i="1"/>
  <c r="AG17" i="1"/>
  <c r="AF17" i="1"/>
  <c r="BN15" i="1"/>
  <c r="BM15" i="1"/>
  <c r="BN14" i="1"/>
  <c r="BM14" i="1"/>
  <c r="AG14" i="1"/>
  <c r="AF14" i="1"/>
  <c r="BN13" i="1"/>
  <c r="BM13" i="1"/>
  <c r="AG13" i="1"/>
  <c r="AF13" i="1"/>
  <c r="BN12" i="1"/>
  <c r="BM12" i="1"/>
  <c r="AG12" i="1"/>
  <c r="AF12" i="1"/>
  <c r="BN11" i="1"/>
  <c r="BM11" i="1"/>
  <c r="AG11" i="1"/>
  <c r="AF11" i="1"/>
  <c r="BN10" i="1"/>
  <c r="BM10" i="1"/>
  <c r="AG10" i="1"/>
  <c r="AF10" i="1"/>
  <c r="BN9" i="1"/>
  <c r="BM9" i="1"/>
  <c r="AG9" i="1"/>
  <c r="AF9" i="1"/>
  <c r="BN8" i="1"/>
  <c r="BM8" i="1"/>
  <c r="AG8" i="1"/>
  <c r="AG15" i="1" s="1"/>
  <c r="AF8" i="1"/>
  <c r="AF15" i="1" s="1"/>
  <c r="BN5" i="1"/>
  <c r="BM5" i="1"/>
  <c r="AG5" i="1"/>
  <c r="AF5" i="1"/>
  <c r="BM24" i="1" l="1"/>
  <c r="BM27" i="1"/>
  <c r="BM37" i="1"/>
  <c r="BM31" i="1"/>
  <c r="BN31" i="1"/>
  <c r="BN24" i="1"/>
  <c r="BN37" i="1"/>
  <c r="BM16" i="1"/>
  <c r="BN16" i="1"/>
  <c r="AF26" i="1"/>
  <c r="AF27" i="1" s="1"/>
  <c r="AG26" i="1"/>
  <c r="AG27" i="1" s="1"/>
  <c r="BM25" i="1" l="1"/>
  <c r="BN25" i="1"/>
  <c r="BM40" i="1"/>
  <c r="BN40" i="1"/>
  <c r="BM41" i="1"/>
  <c r="BN41" i="1" l="1"/>
</calcChain>
</file>

<file path=xl/sharedStrings.xml><?xml version="1.0" encoding="utf-8"?>
<sst xmlns="http://schemas.openxmlformats.org/spreadsheetml/2006/main" count="69" uniqueCount="67">
  <si>
    <t>(Cifras en pesos)</t>
  </si>
  <si>
    <t>CTA.</t>
  </si>
  <si>
    <t>CONCEPTO</t>
  </si>
  <si>
    <t>CTA</t>
  </si>
  <si>
    <t>ACTIVO</t>
  </si>
  <si>
    <t>PASIVO</t>
  </si>
  <si>
    <t xml:space="preserve">  ACTIVO CIRCULANTE</t>
  </si>
  <si>
    <t xml:space="preserve">  PASIVO CIRCULANTE</t>
  </si>
  <si>
    <t xml:space="preserve">    Efectivo y equivalentes</t>
  </si>
  <si>
    <t xml:space="preserve">    Cuentas por pagar a corto plazo</t>
  </si>
  <si>
    <t xml:space="preserve">    Derechos a recibir efectivo o equivalentes</t>
  </si>
  <si>
    <t xml:space="preserve">    Documentos por pagar a corto plazo</t>
  </si>
  <si>
    <t xml:space="preserve">    Derechos a recibir bienes o servicios</t>
  </si>
  <si>
    <t xml:space="preserve">    Porción a corto plazo de la deuda públicaa largo plazo</t>
  </si>
  <si>
    <t xml:space="preserve">    Inventarios</t>
  </si>
  <si>
    <t xml:space="preserve">    Títulos y valores a corto plazo</t>
  </si>
  <si>
    <t xml:space="preserve">    Almacenes</t>
  </si>
  <si>
    <t xml:space="preserve">    Pasivos diferidos a corto plazo</t>
  </si>
  <si>
    <t xml:space="preserve">    Estimación por pérdida o deterioro de activos circulantes</t>
  </si>
  <si>
    <t xml:space="preserve">    Fondos y bienes de terceros en garantía y/o administración a corto plazo</t>
  </si>
  <si>
    <t xml:space="preserve">    Otros activos circulantes</t>
  </si>
  <si>
    <t xml:space="preserve">    Provisiones a corto plazo</t>
  </si>
  <si>
    <t>TOTAL DE ACTIVOS CIRCULANTES</t>
  </si>
  <si>
    <t xml:space="preserve">    Otros pasivos a corto plazo</t>
  </si>
  <si>
    <t xml:space="preserve">  ACTIVO NO CIRCULANTE</t>
  </si>
  <si>
    <t>TOTAL DE PASIVOS CIRCULANTES</t>
  </si>
  <si>
    <t xml:space="preserve">    Inversiones financieras a largo plazo</t>
  </si>
  <si>
    <t xml:space="preserve">  PASIVO NO CIRCULANTE</t>
  </si>
  <si>
    <t xml:space="preserve">    Derechos a recibir efectivo o equivalentes a largo plazo</t>
  </si>
  <si>
    <t xml:space="preserve">    Cuentas por pagar a largo plazo</t>
  </si>
  <si>
    <t xml:space="preserve">    Bienes inmuebles, infraestructura y construcciones en proceso</t>
  </si>
  <si>
    <t xml:space="preserve">    Documentos por pagar a largo plazo</t>
  </si>
  <si>
    <t xml:space="preserve">    Bienes muebles</t>
  </si>
  <si>
    <t xml:space="preserve">    Deuda pública a largo plazo</t>
  </si>
  <si>
    <t xml:space="preserve">    Activos intengibles</t>
  </si>
  <si>
    <t xml:space="preserve">    Pasivos diferidos a largo plazo</t>
  </si>
  <si>
    <t xml:space="preserve">    Depreciación, deterioro y amortización acumulada de bienes</t>
  </si>
  <si>
    <t xml:space="preserve">    Fondos y bienes de terceros en garantía y/o administración a largo plazo</t>
  </si>
  <si>
    <t xml:space="preserve">    Activos diferidos</t>
  </si>
  <si>
    <t xml:space="preserve">    Provisiones a largo plazo</t>
  </si>
  <si>
    <t xml:space="preserve">    Estimación por pérdida o deterioro de activos no circulantes</t>
  </si>
  <si>
    <t>TOTAL DE PASIVOS NO CIRCULANTES</t>
  </si>
  <si>
    <t>TOTAL DE PASIVOS</t>
  </si>
  <si>
    <t>TOTAL DE ACTIVOS NO CIRCULANTES</t>
  </si>
  <si>
    <t>HACIENDA PÚBLICA/ PATRIMONIO</t>
  </si>
  <si>
    <t>TOTAL DEL ACTIVO</t>
  </si>
  <si>
    <t xml:space="preserve">  HACIENDA PÚBLICA/ PATRIMONIO CONTRIBUIDO</t>
  </si>
  <si>
    <t xml:space="preserve">    Aportaciones</t>
  </si>
  <si>
    <r>
      <t xml:space="preserve">    </t>
    </r>
    <r>
      <rPr>
        <sz val="11"/>
        <color indexed="8"/>
        <rFont val="Calibri"/>
        <family val="2"/>
      </rPr>
      <t>Donaciones de capítal</t>
    </r>
  </si>
  <si>
    <t xml:space="preserve">    Actualización de la hacienda pública/patrimonio</t>
  </si>
  <si>
    <t xml:space="preserve">  HACIENDA PÚBLICA/PATRIMONIO GENERADO</t>
  </si>
  <si>
    <t xml:space="preserve">    Resultado del ejercicio  (ahorro/desahorro)</t>
  </si>
  <si>
    <t xml:space="preserve">    Resultado de ejercicios anteriores</t>
  </si>
  <si>
    <t xml:space="preserve">   Revalúos</t>
  </si>
  <si>
    <t xml:space="preserve">   Reservas</t>
  </si>
  <si>
    <t xml:space="preserve">   Rectificaciones de resultados de ejercicios anteriores</t>
  </si>
  <si>
    <t xml:space="preserve">  EXCESO O INSUFICIENCIA EN LA ACTUALIZACIÓN DE LA HACIENDA PÚBLICA / PATRIMONIO</t>
  </si>
  <si>
    <t xml:space="preserve">    Resultado por posición monetaria</t>
  </si>
  <si>
    <t xml:space="preserve">    Resultado por tenencia de activos no monetarios</t>
  </si>
  <si>
    <t>TOTAL HACIENDA PUBLICA / PATRIMONIO</t>
  </si>
  <si>
    <t>SUMA DE PASIVO Y PATRIMONIO / HACIENDA PÚBLICA</t>
  </si>
  <si>
    <t>Bajo protesta de decir verdad declaramos que los estados financieros y sus notas, son razonablemente correctos y son responsabilidad del emisor.</t>
  </si>
  <si>
    <t>MUNICIPIO DE GUADALAJARA</t>
  </si>
  <si>
    <t>AL 30 DE SEPTEIMBRE DE 2024</t>
  </si>
  <si>
    <t>MTRO. LUIS GARCIA SOTELO</t>
  </si>
  <si>
    <t>TESORERO MUNICIPAL</t>
  </si>
  <si>
    <t>ESTADO DE SITUACIÓN FINANCIERA-LGCG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</si>
</sst>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* #,##0_-;\-&quot;$&quot;* #,##0_-;_-&quot;$&quot;* &quot;-&quot;_-;_-@_-"/>
    <numFmt numFmtId="164" formatCode="&quot;$&quot;#,##0.00"/>
  </numFmts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sz val="28"/>
      <color theme="1"/>
      <name val="Bar-Code 39"/>
      <family val="2"/>
      <charset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Fill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0" fontId="4" fillId="0" borderId="1" xfId="0" applyNumberFormat="1" applyFont="1" applyFill="1" applyBorder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4" fontId="9" fillId="0" borderId="3" xfId="0" applyNumberFormat="1" applyFont="1" applyFill="1" applyBorder="1" applyAlignment="1" applyProtection="1">
      <alignment vertical="center"/>
      <protection hidden="1"/>
    </xf>
    <xf numFmtId="4" fontId="1" fillId="0" borderId="3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" fillId="0" borderId="4" xfId="0" applyFont="1" applyFill="1" applyBorder="1" applyAlignment="1" applyProtection="1">
      <alignment horizontal="right" vertical="center"/>
      <protection hidden="1"/>
    </xf>
    <xf numFmtId="4" fontId="9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right" vertical="center"/>
      <protection hidden="1"/>
    </xf>
    <xf numFmtId="4" fontId="10" fillId="0" borderId="4" xfId="0" applyNumberFormat="1" applyFont="1" applyFill="1" applyBorder="1" applyAlignment="1" applyProtection="1">
      <alignment vertical="center"/>
      <protection hidden="1"/>
    </xf>
    <xf numFmtId="4" fontId="0" fillId="0" borderId="4" xfId="0" applyNumberFormat="1" applyFont="1" applyFill="1" applyBorder="1" applyAlignment="1" applyProtection="1">
      <alignment horizontal="right" vertical="center"/>
      <protection hidden="1"/>
    </xf>
    <xf numFmtId="4" fontId="0" fillId="0" borderId="5" xfId="0" applyNumberFormat="1" applyFont="1" applyFill="1" applyBorder="1" applyAlignment="1" applyProtection="1">
      <alignment horizontal="right" vertical="center"/>
      <protection hidden="1"/>
    </xf>
    <xf numFmtId="0" fontId="0" fillId="0" borderId="4" xfId="0" applyFont="1" applyFill="1" applyBorder="1" applyAlignment="1" applyProtection="1">
      <alignment horizontal="right" vertical="center"/>
      <protection hidden="1"/>
    </xf>
    <xf numFmtId="4" fontId="14" fillId="0" borderId="3" xfId="0" applyNumberFormat="1" applyFont="1" applyFill="1" applyBorder="1" applyAlignment="1" applyProtection="1">
      <alignment horizontal="center" vertical="center"/>
      <protection hidden="1"/>
    </xf>
    <xf numFmtId="4" fontId="14" fillId="0" borderId="7" xfId="0" applyNumberFormat="1" applyFont="1" applyFill="1" applyBorder="1" applyAlignment="1" applyProtection="1">
      <alignment horizontal="center" vertical="center"/>
      <protection hidden="1"/>
    </xf>
    <xf numFmtId="4" fontId="0" fillId="0" borderId="3" xfId="0" applyNumberFormat="1" applyFont="1" applyFill="1" applyBorder="1" applyAlignment="1" applyProtection="1">
      <alignment horizontal="right" vertical="center"/>
      <protection hidden="1"/>
    </xf>
    <xf numFmtId="4" fontId="5" fillId="0" borderId="3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4" fontId="14" fillId="0" borderId="0" xfId="0" applyNumberFormat="1" applyFont="1" applyFill="1" applyBorder="1" applyAlignment="1" applyProtection="1">
      <alignment horizontal="center" vertical="center"/>
      <protection hidden="1"/>
    </xf>
    <xf numFmtId="4" fontId="0" fillId="0" borderId="4" xfId="0" applyNumberFormat="1" applyFont="1" applyFill="1" applyBorder="1" applyAlignment="1" applyProtection="1">
      <alignment vertical="center"/>
      <protection hidden="1"/>
    </xf>
    <xf numFmtId="4" fontId="5" fillId="0" borderId="9" xfId="0" applyNumberFormat="1" applyFont="1" applyFill="1" applyBorder="1" applyAlignment="1" applyProtection="1">
      <alignment horizontal="right" vertical="center"/>
      <protection hidden="1"/>
    </xf>
    <xf numFmtId="4" fontId="1" fillId="0" borderId="4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right" vertical="center"/>
      <protection hidden="1"/>
    </xf>
    <xf numFmtId="4" fontId="5" fillId="0" borderId="10" xfId="0" applyNumberFormat="1" applyFont="1" applyFill="1" applyBorder="1" applyAlignment="1" applyProtection="1">
      <alignment horizontal="right" vertical="center"/>
      <protection hidden="1"/>
    </xf>
    <xf numFmtId="4" fontId="5" fillId="0" borderId="0" xfId="0" applyNumberFormat="1" applyFont="1" applyFill="1" applyBorder="1" applyAlignment="1" applyProtection="1">
      <alignment horizontal="right" vertical="center"/>
      <protection hidden="1"/>
    </xf>
    <xf numFmtId="4" fontId="0" fillId="0" borderId="12" xfId="0" applyNumberFormat="1" applyFont="1" applyFill="1" applyBorder="1" applyAlignment="1" applyProtection="1">
      <alignment horizontal="right" vertical="center"/>
      <protection hidden="1"/>
    </xf>
    <xf numFmtId="0" fontId="10" fillId="0" borderId="8" xfId="0" applyFont="1" applyBorder="1" applyAlignment="1" applyProtection="1">
      <alignment vertical="center"/>
      <protection hidden="1"/>
    </xf>
    <xf numFmtId="0" fontId="8" fillId="0" borderId="8" xfId="0" applyFont="1" applyFill="1" applyBorder="1" applyAlignment="1" applyProtection="1">
      <alignment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8" xfId="0" applyFont="1" applyFill="1" applyBorder="1" applyAlignment="1" applyProtection="1">
      <alignment horizontal="right" vertical="center"/>
      <protection hidden="1"/>
    </xf>
    <xf numFmtId="4" fontId="5" fillId="0" borderId="10" xfId="0" applyNumberFormat="1" applyFont="1" applyFill="1" applyBorder="1" applyAlignment="1" applyProtection="1">
      <alignment horizontal="center" vertical="center"/>
      <protection hidden="1"/>
    </xf>
    <xf numFmtId="4" fontId="0" fillId="0" borderId="0" xfId="0" applyNumberFormat="1" applyFont="1" applyFill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4" fontId="5" fillId="0" borderId="9" xfId="0" applyNumberFormat="1" applyFont="1" applyBorder="1" applyAlignment="1" applyProtection="1">
      <alignment vertical="center"/>
      <protection hidden="1"/>
    </xf>
    <xf numFmtId="4" fontId="1" fillId="0" borderId="0" xfId="0" applyNumberFormat="1" applyFont="1" applyFill="1" applyBorder="1" applyAlignment="1" applyProtection="1">
      <alignment horizontal="right" vertical="center"/>
      <protection hidden="1"/>
    </xf>
    <xf numFmtId="4" fontId="5" fillId="0" borderId="10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64" fontId="2" fillId="0" borderId="0" xfId="0" applyNumberFormat="1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42" fontId="0" fillId="0" borderId="0" xfId="0" applyNumberFormat="1" applyBorder="1" applyAlignment="1" applyProtection="1">
      <alignment horizontal="center"/>
      <protection hidden="1"/>
    </xf>
    <xf numFmtId="0" fontId="17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42" fontId="0" fillId="0" borderId="0" xfId="0" applyNumberFormat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164" fontId="2" fillId="0" borderId="0" xfId="0" applyNumberFormat="1" applyFont="1" applyBorder="1" applyAlignment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4" fontId="0" fillId="0" borderId="0" xfId="0" applyNumberFormat="1" applyFont="1" applyFill="1" applyBorder="1" applyAlignment="1" applyProtection="1">
      <alignment vertical="center"/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Border="1" applyProtection="1">
      <protection hidden="1"/>
    </xf>
    <xf numFmtId="0" fontId="18" fillId="0" borderId="0" xfId="0" applyFont="1" applyBorder="1" applyAlignment="1" applyProtection="1">
      <alignment vertical="center"/>
      <protection hidden="1"/>
    </xf>
    <xf numFmtId="0" fontId="18" fillId="0" borderId="0" xfId="0" applyFont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17" fillId="0" borderId="0" xfId="0" applyFont="1" applyBorder="1" applyAlignment="1" applyProtection="1">
      <protection hidden="1"/>
    </xf>
    <xf numFmtId="0" fontId="2" fillId="0" borderId="0" xfId="0" applyFont="1" applyBorder="1" applyAlignment="1" applyProtection="1">
      <protection hidden="1"/>
    </xf>
    <xf numFmtId="0" fontId="14" fillId="0" borderId="0" xfId="0" applyFont="1" applyBorder="1" applyAlignment="1" applyProtection="1">
      <protection hidden="1"/>
    </xf>
    <xf numFmtId="0" fontId="14" fillId="0" borderId="0" xfId="0" applyFont="1" applyBorder="1" applyAlignment="1" applyProtection="1">
      <alignment wrapText="1"/>
      <protection hidden="1"/>
    </xf>
    <xf numFmtId="164" fontId="14" fillId="0" borderId="0" xfId="0" applyNumberFormat="1" applyFont="1" applyBorder="1" applyAlignment="1" applyProtection="1">
      <alignment vertical="top" wrapText="1"/>
      <protection hidden="1"/>
    </xf>
    <xf numFmtId="4" fontId="5" fillId="0" borderId="0" xfId="0" applyNumberFormat="1" applyFont="1" applyBorder="1" applyAlignment="1" applyProtection="1">
      <alignment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164" fontId="5" fillId="0" borderId="0" xfId="0" applyNumberFormat="1" applyFont="1" applyAlignment="1" applyProtection="1">
      <alignment horizontal="center"/>
      <protection hidden="1"/>
    </xf>
    <xf numFmtId="0" fontId="0" fillId="0" borderId="4" xfId="0" applyFont="1" applyBorder="1" applyAlignment="1" applyProtection="1">
      <alignment horizontal="left" vertical="center" wrapText="1"/>
      <protection hidden="1"/>
    </xf>
    <xf numFmtId="0" fontId="0" fillId="0" borderId="11" xfId="0" applyFont="1" applyBorder="1" applyAlignment="1" applyProtection="1">
      <alignment horizontal="left" vertical="center" wrapText="1"/>
      <protection hidden="1"/>
    </xf>
    <xf numFmtId="0" fontId="0" fillId="0" borderId="12" xfId="0" applyFont="1" applyBorder="1" applyAlignment="1" applyProtection="1">
      <alignment horizontal="left" vertical="center" wrapText="1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11" fillId="0" borderId="4" xfId="0" applyFont="1" applyFill="1" applyBorder="1" applyAlignment="1" applyProtection="1">
      <alignment horizontal="left" vertical="center" wrapText="1"/>
      <protection hidden="1"/>
    </xf>
    <xf numFmtId="0" fontId="16" fillId="0" borderId="4" xfId="0" applyFont="1" applyFill="1" applyBorder="1" applyAlignment="1" applyProtection="1">
      <alignment horizontal="left" vertical="center" wrapText="1"/>
      <protection hidden="1"/>
    </xf>
    <xf numFmtId="0" fontId="12" fillId="0" borderId="4" xfId="0" applyFont="1" applyFill="1" applyBorder="1" applyAlignment="1" applyProtection="1">
      <alignment horizontal="left" vertical="center" wrapText="1"/>
      <protection hidden="1"/>
    </xf>
    <xf numFmtId="0" fontId="13" fillId="0" borderId="4" xfId="0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Fill="1" applyBorder="1" applyAlignment="1" applyProtection="1">
      <alignment horizontal="right" vertical="center" wrapText="1"/>
      <protection hidden="1"/>
    </xf>
    <xf numFmtId="0" fontId="13" fillId="0" borderId="8" xfId="0" applyFont="1" applyFill="1" applyBorder="1" applyAlignment="1" applyProtection="1">
      <alignment horizontal="right" vertical="center" wrapText="1"/>
      <protection hidden="1"/>
    </xf>
    <xf numFmtId="0" fontId="8" fillId="0" borderId="4" xfId="0" applyFont="1" applyFill="1" applyBorder="1" applyAlignment="1" applyProtection="1">
      <alignment horizontal="left" vertical="center" wrapText="1"/>
      <protection hidden="1"/>
    </xf>
    <xf numFmtId="0" fontId="13" fillId="0" borderId="6" xfId="0" applyFont="1" applyFill="1" applyBorder="1" applyAlignment="1" applyProtection="1">
      <alignment horizontal="right" vertical="center" wrapText="1"/>
      <protection hidden="1"/>
    </xf>
    <xf numFmtId="0" fontId="13" fillId="0" borderId="3" xfId="0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Fill="1" applyBorder="1" applyAlignment="1" applyProtection="1">
      <alignment horizontal="left" vertical="center" wrapText="1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0</xdr:row>
      <xdr:rowOff>28575</xdr:rowOff>
    </xdr:from>
    <xdr:to>
      <xdr:col>9</xdr:col>
      <xdr:colOff>57348</xdr:colOff>
      <xdr:row>3</xdr:row>
      <xdr:rowOff>171582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28575"/>
          <a:ext cx="1419423" cy="94310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vasquez/Desktop/HT%20Septiembre/Importa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"/>
      <sheetName val="BD"/>
      <sheetName val="Validacion"/>
      <sheetName val="Balanza"/>
      <sheetName val="F3"/>
      <sheetName val="F9-IDP"/>
      <sheetName val="F9-EDP"/>
      <sheetName val="F9-IAO"/>
      <sheetName val="F10"/>
      <sheetName val="F11"/>
      <sheetName val="F13"/>
      <sheetName val="F18A"/>
      <sheetName val="F19A"/>
      <sheetName val="F21"/>
      <sheetName val="F22"/>
      <sheetName val="F23"/>
      <sheetName val="F1"/>
      <sheetName val="F1A"/>
      <sheetName val="F1LDF"/>
      <sheetName val="F6"/>
      <sheetName val="F6A"/>
      <sheetName val="F2"/>
      <sheetName val="F4A1"/>
      <sheetName val="F4A2"/>
      <sheetName val="F5"/>
      <sheetName val="F7"/>
      <sheetName val="F7A"/>
      <sheetName val="F7B"/>
      <sheetName val="F8"/>
      <sheetName val="F8B"/>
      <sheetName val="F12"/>
      <sheetName val="F16"/>
      <sheetName val="F17"/>
      <sheetName val="F18"/>
      <sheetName val="F19"/>
    </sheetNames>
    <sheetDataSet>
      <sheetData sheetId="0"/>
      <sheetData sheetId="1"/>
      <sheetData sheetId="2">
        <row r="185">
          <cell r="F185">
            <v>2024</v>
          </cell>
        </row>
        <row r="186">
          <cell r="F186">
            <v>2023</v>
          </cell>
        </row>
      </sheetData>
      <sheetData sheetId="3">
        <row r="5">
          <cell r="C5">
            <v>219695188.94000003</v>
          </cell>
          <cell r="G5">
            <v>372311559.23999995</v>
          </cell>
        </row>
        <row r="13">
          <cell r="C13">
            <v>20064556.949999999</v>
          </cell>
          <cell r="G13">
            <v>31084976.669999998</v>
          </cell>
        </row>
        <row r="21">
          <cell r="C21">
            <v>6413088.9100000001</v>
          </cell>
          <cell r="G21">
            <v>15487671.109999999</v>
          </cell>
        </row>
        <row r="27">
          <cell r="C27">
            <v>0</v>
          </cell>
          <cell r="G27">
            <v>0</v>
          </cell>
        </row>
        <row r="33">
          <cell r="C33">
            <v>0</v>
          </cell>
          <cell r="G33">
            <v>0</v>
          </cell>
        </row>
        <row r="35">
          <cell r="C35">
            <v>0</v>
          </cell>
          <cell r="G35">
            <v>0</v>
          </cell>
        </row>
        <row r="38">
          <cell r="C38">
            <v>0</v>
          </cell>
          <cell r="G38">
            <v>0</v>
          </cell>
        </row>
        <row r="44">
          <cell r="C44">
            <v>273050444.36000001</v>
          </cell>
          <cell r="G44">
            <v>275783389.75</v>
          </cell>
        </row>
        <row r="49">
          <cell r="C49">
            <v>644018.16</v>
          </cell>
          <cell r="G49">
            <v>644018.16</v>
          </cell>
        </row>
        <row r="55">
          <cell r="C55">
            <v>8367747776.7299986</v>
          </cell>
          <cell r="G55">
            <v>9834371822.8999996</v>
          </cell>
        </row>
        <row r="63">
          <cell r="C63">
            <v>2137264133.0499997</v>
          </cell>
          <cell r="G63">
            <v>2298389778.5100002</v>
          </cell>
        </row>
        <row r="72">
          <cell r="C72">
            <v>188258134.99000001</v>
          </cell>
          <cell r="G72">
            <v>207220028.77000001</v>
          </cell>
        </row>
        <row r="78">
          <cell r="D78">
            <v>0</v>
          </cell>
          <cell r="H78">
            <v>0</v>
          </cell>
        </row>
        <row r="84">
          <cell r="C84">
            <v>75624760.670000002</v>
          </cell>
          <cell r="G84">
            <v>75624760.670000002</v>
          </cell>
        </row>
        <row r="91">
          <cell r="D91">
            <v>0</v>
          </cell>
          <cell r="H91">
            <v>0</v>
          </cell>
        </row>
        <row r="97">
          <cell r="C97">
            <v>1040586.75</v>
          </cell>
          <cell r="G97">
            <v>1040586.75</v>
          </cell>
        </row>
        <row r="103">
          <cell r="D103">
            <v>573127917.40999997</v>
          </cell>
          <cell r="H103">
            <v>436203769.82999998</v>
          </cell>
        </row>
        <row r="113">
          <cell r="D113">
            <v>0</v>
          </cell>
          <cell r="H113">
            <v>0</v>
          </cell>
        </row>
        <row r="117">
          <cell r="D117">
            <v>22931847.210000001</v>
          </cell>
          <cell r="H117">
            <v>15277774.91</v>
          </cell>
        </row>
        <row r="121">
          <cell r="D121">
            <v>0</v>
          </cell>
          <cell r="H121">
            <v>0</v>
          </cell>
        </row>
        <row r="124">
          <cell r="D124">
            <v>0</v>
          </cell>
          <cell r="H124">
            <v>0</v>
          </cell>
        </row>
        <row r="128">
          <cell r="D128">
            <v>1027026.5599999999</v>
          </cell>
          <cell r="H128">
            <v>784430.11</v>
          </cell>
        </row>
        <row r="135">
          <cell r="D135">
            <v>109800</v>
          </cell>
          <cell r="H135">
            <v>109800</v>
          </cell>
        </row>
        <row r="139">
          <cell r="D139">
            <v>103367.21</v>
          </cell>
          <cell r="H139">
            <v>103367.21</v>
          </cell>
        </row>
        <row r="144">
          <cell r="D144">
            <v>0</v>
          </cell>
          <cell r="H144">
            <v>0</v>
          </cell>
        </row>
        <row r="147">
          <cell r="D147">
            <v>0</v>
          </cell>
          <cell r="H147">
            <v>0</v>
          </cell>
        </row>
        <row r="151">
          <cell r="D151">
            <v>1138850072.9400001</v>
          </cell>
          <cell r="H151">
            <v>1077738973.26</v>
          </cell>
        </row>
        <row r="157">
          <cell r="D157">
            <v>0</v>
          </cell>
          <cell r="H157">
            <v>0</v>
          </cell>
        </row>
        <row r="161">
          <cell r="D161">
            <v>0</v>
          </cell>
          <cell r="H161">
            <v>0</v>
          </cell>
        </row>
        <row r="168">
          <cell r="D168">
            <v>0</v>
          </cell>
          <cell r="H168">
            <v>0</v>
          </cell>
        </row>
        <row r="175">
          <cell r="D175"/>
          <cell r="H175">
            <v>0</v>
          </cell>
        </row>
        <row r="176">
          <cell r="D176"/>
          <cell r="H176">
            <v>0</v>
          </cell>
        </row>
        <row r="177">
          <cell r="D177">
            <v>70029434.019999996</v>
          </cell>
          <cell r="H177">
            <v>70029434.019999996</v>
          </cell>
        </row>
        <row r="179">
          <cell r="D179">
            <v>873154345.3900013</v>
          </cell>
          <cell r="H179">
            <v>2119107720.7</v>
          </cell>
        </row>
        <row r="180">
          <cell r="D180">
            <v>7147814356.9499998</v>
          </cell>
          <cell r="H180">
            <v>7929855335.4499998</v>
          </cell>
        </row>
        <row r="181">
          <cell r="D181">
            <v>0</v>
          </cell>
          <cell r="H181">
            <v>0</v>
          </cell>
        </row>
        <row r="186">
          <cell r="D186">
            <v>0</v>
          </cell>
          <cell r="H186">
            <v>0</v>
          </cell>
        </row>
        <row r="190">
          <cell r="D190">
            <v>233198104.30000001</v>
          </cell>
          <cell r="H190">
            <v>233291569.52000001</v>
          </cell>
        </row>
        <row r="194">
          <cell r="D194"/>
          <cell r="H194">
            <v>0</v>
          </cell>
        </row>
        <row r="195">
          <cell r="D195">
            <v>1229456417.52</v>
          </cell>
          <cell r="H195">
            <v>1229456417.52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159"/>
  <sheetViews>
    <sheetView tabSelected="1" topLeftCell="B1" workbookViewId="0">
      <selection activeCell="B3" sqref="B3:BN3"/>
    </sheetView>
  </sheetViews>
  <sheetFormatPr baseColWidth="10" defaultColWidth="0" defaultRowHeight="11.25" zeroHeight="1"/>
  <cols>
    <col min="1" max="1" width="7" style="56" bestFit="1" customWidth="1"/>
    <col min="2" max="30" width="2.85546875" style="47" customWidth="1"/>
    <col min="31" max="31" width="4.28515625" style="47" customWidth="1"/>
    <col min="32" max="33" width="22.85546875" style="41" customWidth="1"/>
    <col min="34" max="34" width="7" style="41" customWidth="1"/>
    <col min="35" max="63" width="2.85546875" style="47" customWidth="1"/>
    <col min="64" max="64" width="4.140625" style="47" customWidth="1"/>
    <col min="65" max="66" width="22.85546875" style="41" customWidth="1"/>
    <col min="67" max="74" width="2.28515625" style="47" hidden="1" customWidth="1"/>
    <col min="75" max="16384" width="11.42578125" style="47" hidden="1"/>
  </cols>
  <sheetData>
    <row r="1" spans="1:66" s="2" customFormat="1" ht="23.25">
      <c r="A1" s="1"/>
      <c r="B1" s="80" t="s">
        <v>62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</row>
    <row r="2" spans="1:66" s="2" customFormat="1" ht="21">
      <c r="A2" s="1"/>
      <c r="B2" s="81" t="s">
        <v>66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</row>
    <row r="3" spans="1:66" s="2" customFormat="1" ht="18.75">
      <c r="A3" s="1"/>
      <c r="B3" s="82" t="s">
        <v>63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</row>
    <row r="4" spans="1:66" s="2" customFormat="1" ht="15" customHeight="1">
      <c r="A4" s="1"/>
      <c r="B4" s="82" t="s">
        <v>0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</row>
    <row r="5" spans="1:66" s="5" customFormat="1" ht="21">
      <c r="A5" s="3" t="s">
        <v>1</v>
      </c>
      <c r="B5" s="83" t="s">
        <v>2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4">
        <f>[1]Validacion!F185</f>
        <v>2024</v>
      </c>
      <c r="AG5" s="4">
        <f>[1]Validacion!F186</f>
        <v>2023</v>
      </c>
      <c r="AH5" s="4" t="s">
        <v>3</v>
      </c>
      <c r="AI5" s="83" t="s">
        <v>2</v>
      </c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4">
        <f>[1]Validacion!F185</f>
        <v>2024</v>
      </c>
      <c r="BN5" s="4">
        <f>[1]Validacion!F186</f>
        <v>2023</v>
      </c>
    </row>
    <row r="6" spans="1:66" s="9" customFormat="1" ht="15" customHeight="1">
      <c r="A6" s="6"/>
      <c r="B6" s="79" t="s">
        <v>4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"/>
      <c r="AG6" s="7"/>
      <c r="AH6" s="8"/>
      <c r="AI6" s="79" t="s">
        <v>5</v>
      </c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"/>
      <c r="BN6" s="7"/>
    </row>
    <row r="7" spans="1:66" s="9" customFormat="1" ht="15" customHeight="1">
      <c r="A7" s="10"/>
      <c r="B7" s="70" t="s">
        <v>6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11"/>
      <c r="AG7" s="11"/>
      <c r="AH7" s="12"/>
      <c r="AI7" s="70" t="s">
        <v>7</v>
      </c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13"/>
      <c r="BN7" s="13"/>
    </row>
    <row r="8" spans="1:66" s="9" customFormat="1" ht="15" customHeight="1">
      <c r="A8" s="10"/>
      <c r="B8" s="72" t="s">
        <v>8</v>
      </c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14">
        <f>[1]Balanza!G5</f>
        <v>372311559.23999995</v>
      </c>
      <c r="AG8" s="14">
        <f>[1]Balanza!C5</f>
        <v>219695188.94000003</v>
      </c>
      <c r="AH8" s="12"/>
      <c r="AI8" s="72" t="s">
        <v>9</v>
      </c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14">
        <f>[1]Balanza!H103</f>
        <v>436203769.82999998</v>
      </c>
      <c r="BN8" s="14">
        <f>[1]Balanza!D103</f>
        <v>573127917.40999997</v>
      </c>
    </row>
    <row r="9" spans="1:66" s="9" customFormat="1" ht="15" customHeight="1">
      <c r="A9" s="10"/>
      <c r="B9" s="72" t="s">
        <v>10</v>
      </c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14">
        <f>[1]Balanza!G13</f>
        <v>31084976.669999998</v>
      </c>
      <c r="AG9" s="14">
        <f>[1]Balanza!C13</f>
        <v>20064556.949999999</v>
      </c>
      <c r="AH9" s="14"/>
      <c r="AI9" s="72" t="s">
        <v>11</v>
      </c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14">
        <f>[1]Balanza!H113</f>
        <v>0</v>
      </c>
      <c r="BN9" s="14">
        <f>[1]Balanza!D113</f>
        <v>0</v>
      </c>
    </row>
    <row r="10" spans="1:66" s="9" customFormat="1" ht="15" customHeight="1">
      <c r="A10" s="10"/>
      <c r="B10" s="72" t="s">
        <v>12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14">
        <f>[1]Balanza!G21</f>
        <v>15487671.109999999</v>
      </c>
      <c r="AG10" s="14">
        <f>[1]Balanza!C21</f>
        <v>6413088.9100000001</v>
      </c>
      <c r="AH10" s="14"/>
      <c r="AI10" s="72" t="s">
        <v>13</v>
      </c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14">
        <f>[1]Balanza!H117</f>
        <v>15277774.91</v>
      </c>
      <c r="BN10" s="14">
        <f>[1]Balanza!D117</f>
        <v>22931847.210000001</v>
      </c>
    </row>
    <row r="11" spans="1:66" s="9" customFormat="1" ht="15" customHeight="1">
      <c r="A11" s="10"/>
      <c r="B11" s="72" t="s">
        <v>14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14">
        <f>[1]Balanza!G27</f>
        <v>0</v>
      </c>
      <c r="AG11" s="14">
        <f>[1]Balanza!C27</f>
        <v>0</v>
      </c>
      <c r="AH11" s="14"/>
      <c r="AI11" s="72" t="s">
        <v>15</v>
      </c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14">
        <f>[1]Balanza!H121</f>
        <v>0</v>
      </c>
      <c r="BN11" s="14">
        <f>[1]Balanza!D121</f>
        <v>0</v>
      </c>
    </row>
    <row r="12" spans="1:66" s="9" customFormat="1" ht="15" customHeight="1">
      <c r="A12" s="10"/>
      <c r="B12" s="72" t="s">
        <v>16</v>
      </c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14">
        <f>[1]Balanza!G33</f>
        <v>0</v>
      </c>
      <c r="AG12" s="14">
        <f>[1]Balanza!C33</f>
        <v>0</v>
      </c>
      <c r="AH12" s="14"/>
      <c r="AI12" s="72" t="s">
        <v>17</v>
      </c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14">
        <f>[1]Balanza!H124</f>
        <v>0</v>
      </c>
      <c r="BN12" s="14">
        <f>[1]Balanza!D124</f>
        <v>0</v>
      </c>
    </row>
    <row r="13" spans="1:66" s="9" customFormat="1" ht="15" customHeight="1">
      <c r="A13" s="10"/>
      <c r="B13" s="72" t="s">
        <v>18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14">
        <f>[1]Balanza!G35</f>
        <v>0</v>
      </c>
      <c r="AG13" s="14">
        <f>[1]Balanza!C35</f>
        <v>0</v>
      </c>
      <c r="AH13" s="14"/>
      <c r="AI13" s="72" t="s">
        <v>19</v>
      </c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14">
        <f>[1]Balanza!H128</f>
        <v>784430.11</v>
      </c>
      <c r="BN13" s="14">
        <f>[1]Balanza!D128</f>
        <v>1027026.5599999999</v>
      </c>
    </row>
    <row r="14" spans="1:66" s="9" customFormat="1" ht="15" customHeight="1">
      <c r="A14" s="10"/>
      <c r="B14" s="72" t="s">
        <v>20</v>
      </c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15">
        <f>[1]Balanza!G38</f>
        <v>0</v>
      </c>
      <c r="AG14" s="15">
        <f>[1]Balanza!C38</f>
        <v>0</v>
      </c>
      <c r="AH14" s="14"/>
      <c r="AI14" s="72" t="s">
        <v>21</v>
      </c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14">
        <f>[1]Balanza!H135</f>
        <v>109800</v>
      </c>
      <c r="BN14" s="14">
        <f>[1]Balanza!D135</f>
        <v>109800</v>
      </c>
    </row>
    <row r="15" spans="1:66" s="9" customFormat="1" ht="15" customHeight="1">
      <c r="A15" s="16"/>
      <c r="B15" s="77" t="s">
        <v>22</v>
      </c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17">
        <f>AF8+AF9+AF10+AF11+AF12+AF13+AF14</f>
        <v>418884207.01999998</v>
      </c>
      <c r="AG15" s="17">
        <f>AG8+AG9+AG10+AG11+AG12+AG13+AG14</f>
        <v>246172834.80000001</v>
      </c>
      <c r="AH15" s="14"/>
      <c r="AI15" s="72" t="s">
        <v>23</v>
      </c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15">
        <f>[1]Balanza!H139</f>
        <v>103367.21</v>
      </c>
      <c r="BN15" s="15">
        <f>[1]Balanza!D139</f>
        <v>103367.21</v>
      </c>
    </row>
    <row r="16" spans="1:66" s="9" customFormat="1" ht="15" customHeight="1">
      <c r="A16" s="10"/>
      <c r="B16" s="70" t="s">
        <v>24</v>
      </c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17"/>
      <c r="AG16" s="17"/>
      <c r="AH16" s="14"/>
      <c r="AI16" s="78" t="s">
        <v>25</v>
      </c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17">
        <f>BM8+BM9+BM10+BM11+BM12+BM13+BM14+BM15</f>
        <v>452479142.06</v>
      </c>
      <c r="BN16" s="17">
        <f>BN8+BN9+BN10+BN11+BN12+BN13+BN14+BN15</f>
        <v>597299958.38999999</v>
      </c>
    </row>
    <row r="17" spans="1:66" s="9" customFormat="1" ht="15" customHeight="1">
      <c r="A17" s="10"/>
      <c r="B17" s="72" t="s">
        <v>26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14">
        <f>[1]Balanza!G44</f>
        <v>275783389.75</v>
      </c>
      <c r="AG17" s="14">
        <f>[1]Balanza!C44</f>
        <v>273050444.36000001</v>
      </c>
      <c r="AH17" s="14"/>
      <c r="AI17" s="70" t="s">
        <v>27</v>
      </c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11"/>
      <c r="BN17" s="11"/>
    </row>
    <row r="18" spans="1:66" s="9" customFormat="1" ht="15" customHeight="1">
      <c r="A18" s="10"/>
      <c r="B18" s="72" t="s">
        <v>28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14">
        <f>[1]Balanza!G49</f>
        <v>644018.16</v>
      </c>
      <c r="AG18" s="14">
        <f>[1]Balanza!C49</f>
        <v>644018.16</v>
      </c>
      <c r="AH18" s="12"/>
      <c r="AI18" s="72" t="s">
        <v>29</v>
      </c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14">
        <f>[1]Balanza!H144</f>
        <v>0</v>
      </c>
      <c r="BN18" s="14">
        <f>[1]Balanza!D144</f>
        <v>0</v>
      </c>
    </row>
    <row r="19" spans="1:66" s="9" customFormat="1" ht="15" customHeight="1">
      <c r="A19" s="10"/>
      <c r="B19" s="72" t="s">
        <v>30</v>
      </c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14">
        <f>[1]Balanza!G55</f>
        <v>9834371822.8999996</v>
      </c>
      <c r="AG19" s="14">
        <f>[1]Balanza!C55</f>
        <v>8367747776.7299986</v>
      </c>
      <c r="AH19" s="14"/>
      <c r="AI19" s="72" t="s">
        <v>31</v>
      </c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14">
        <f>[1]Balanza!H147</f>
        <v>0</v>
      </c>
      <c r="BN19" s="14">
        <f>[1]Balanza!D147</f>
        <v>0</v>
      </c>
    </row>
    <row r="20" spans="1:66" s="9" customFormat="1" ht="15" customHeight="1">
      <c r="A20" s="10"/>
      <c r="B20" s="72" t="s">
        <v>32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14">
        <f>[1]Balanza!G63</f>
        <v>2298389778.5100002</v>
      </c>
      <c r="AG20" s="14">
        <f>[1]Balanza!C63</f>
        <v>2137264133.0499997</v>
      </c>
      <c r="AH20" s="14"/>
      <c r="AI20" s="72" t="s">
        <v>33</v>
      </c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14">
        <f>[1]Balanza!H151</f>
        <v>1077738973.26</v>
      </c>
      <c r="BN20" s="14">
        <f>[1]Balanza!D151</f>
        <v>1138850072.9400001</v>
      </c>
    </row>
    <row r="21" spans="1:66" s="9" customFormat="1" ht="15" customHeight="1">
      <c r="A21" s="10"/>
      <c r="B21" s="72" t="s">
        <v>34</v>
      </c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14">
        <f>[1]Balanza!G72</f>
        <v>207220028.77000001</v>
      </c>
      <c r="AG21" s="14">
        <f>[1]Balanza!C72</f>
        <v>188258134.99000001</v>
      </c>
      <c r="AH21" s="14"/>
      <c r="AI21" s="72" t="s">
        <v>35</v>
      </c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14">
        <f>[1]Balanza!H157</f>
        <v>0</v>
      </c>
      <c r="BN21" s="14">
        <f>[1]Balanza!D157</f>
        <v>0</v>
      </c>
    </row>
    <row r="22" spans="1:66" s="9" customFormat="1" ht="15" customHeight="1">
      <c r="A22" s="10"/>
      <c r="B22" s="72" t="s">
        <v>36</v>
      </c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14">
        <f>([1]Balanza!H78)*-1</f>
        <v>0</v>
      </c>
      <c r="AG22" s="14">
        <f>([1]Balanza!D78)*-1</f>
        <v>0</v>
      </c>
      <c r="AH22" s="12"/>
      <c r="AI22" s="72" t="s">
        <v>37</v>
      </c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14">
        <f>[1]Balanza!H161</f>
        <v>0</v>
      </c>
      <c r="BN22" s="14">
        <f>[1]Balanza!D161</f>
        <v>0</v>
      </c>
    </row>
    <row r="23" spans="1:66" s="9" customFormat="1" ht="15" customHeight="1">
      <c r="A23" s="10"/>
      <c r="B23" s="72" t="s">
        <v>38</v>
      </c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14">
        <f>[1]Balanza!G84</f>
        <v>75624760.670000002</v>
      </c>
      <c r="AG23" s="14">
        <f>[1]Balanza!C84</f>
        <v>75624760.670000002</v>
      </c>
      <c r="AH23" s="14"/>
      <c r="AI23" s="72" t="s">
        <v>39</v>
      </c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14">
        <f>[1]Balanza!H168</f>
        <v>0</v>
      </c>
      <c r="BN23" s="14">
        <f>[1]Balanza!D168</f>
        <v>0</v>
      </c>
    </row>
    <row r="24" spans="1:66" s="9" customFormat="1" ht="15" customHeight="1">
      <c r="A24" s="10"/>
      <c r="B24" s="72" t="s">
        <v>40</v>
      </c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14">
        <f>([1]Balanza!H91)*-1</f>
        <v>0</v>
      </c>
      <c r="AG24" s="14">
        <f>([1]Balanza!D91)*-1</f>
        <v>0</v>
      </c>
      <c r="AH24" s="14"/>
      <c r="AI24" s="73" t="s">
        <v>41</v>
      </c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18">
        <f>BM18+BM19+BM20+BM21+BM22+BM23</f>
        <v>1077738973.26</v>
      </c>
      <c r="BN24" s="18">
        <f>BN18+BN19+BN20+BN21+BN22+BN23</f>
        <v>1138850072.9400001</v>
      </c>
    </row>
    <row r="25" spans="1:66" s="9" customFormat="1" ht="15" customHeight="1">
      <c r="A25" s="10"/>
      <c r="B25" s="72" t="s">
        <v>20</v>
      </c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15">
        <f>[1]Balanza!G97</f>
        <v>1040586.75</v>
      </c>
      <c r="AG25" s="15">
        <f>[1]Balanza!C97</f>
        <v>1040586.75</v>
      </c>
      <c r="AH25" s="19"/>
      <c r="AI25" s="74" t="s">
        <v>42</v>
      </c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  <c r="BM25" s="20">
        <f>BM16+BM24</f>
        <v>1530218115.3199999</v>
      </c>
      <c r="BN25" s="20">
        <f>BN16+BN24</f>
        <v>1736150031.3299999</v>
      </c>
    </row>
    <row r="26" spans="1:66" s="9" customFormat="1" ht="15" customHeight="1">
      <c r="A26" s="21"/>
      <c r="B26" s="75" t="s">
        <v>43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22">
        <f>AF17+AF18+AF19+AF20+AF21+AF22+AF23+AF24+AF25</f>
        <v>12693074385.51</v>
      </c>
      <c r="AG26" s="22">
        <f>AG17+AG18+AG19+AG20+AG21+AG22+AG23+AG24+AG25</f>
        <v>11043629854.709997</v>
      </c>
      <c r="AH26" s="12"/>
      <c r="AI26" s="76" t="s">
        <v>44</v>
      </c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23"/>
      <c r="BN26" s="23"/>
    </row>
    <row r="27" spans="1:66" s="9" customFormat="1" ht="15" customHeight="1" thickBot="1">
      <c r="A27" s="21"/>
      <c r="B27" s="69" t="s">
        <v>45</v>
      </c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24">
        <f>AF15+AF26</f>
        <v>13111958592.530001</v>
      </c>
      <c r="AG27" s="24">
        <f>AG15+AG26</f>
        <v>11289802689.509996</v>
      </c>
      <c r="AH27" s="14"/>
      <c r="AI27" s="70" t="s">
        <v>46</v>
      </c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25">
        <f>SUM(BM28:BM30)</f>
        <v>70029434.019999996</v>
      </c>
      <c r="BN27" s="25">
        <f>SUM(BN28:BN30)</f>
        <v>70029434.019999996</v>
      </c>
    </row>
    <row r="28" spans="1:66" s="9" customFormat="1" ht="15" customHeight="1" thickTop="1">
      <c r="A28" s="21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7"/>
      <c r="AG28" s="27"/>
      <c r="AH28" s="14"/>
      <c r="AI28" s="65" t="s">
        <v>47</v>
      </c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23">
        <f>[1]Balanza!H175</f>
        <v>0</v>
      </c>
      <c r="BN28" s="23">
        <f>[1]Balanza!D175</f>
        <v>0</v>
      </c>
    </row>
    <row r="29" spans="1:66" s="9" customFormat="1" ht="15" customHeight="1">
      <c r="A29" s="21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8"/>
      <c r="AG29" s="28"/>
      <c r="AH29" s="14"/>
      <c r="AI29" s="65" t="s">
        <v>48</v>
      </c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23">
        <f>[1]Balanza!H176</f>
        <v>0</v>
      </c>
      <c r="BN29" s="23">
        <f>[1]Balanza!D176</f>
        <v>0</v>
      </c>
    </row>
    <row r="30" spans="1:66" s="9" customFormat="1" ht="15" customHeight="1">
      <c r="A30" s="21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8"/>
      <c r="AG30" s="28"/>
      <c r="AH30" s="14"/>
      <c r="AI30" s="65" t="s">
        <v>49</v>
      </c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23">
        <f>[1]Balanza!H177</f>
        <v>70029434.019999996</v>
      </c>
      <c r="BN30" s="23">
        <f>[1]Balanza!D177</f>
        <v>70029434.019999996</v>
      </c>
    </row>
    <row r="31" spans="1:66" s="9" customFormat="1" ht="15" customHeight="1">
      <c r="A31" s="21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8"/>
      <c r="AG31" s="28"/>
      <c r="AH31" s="12"/>
      <c r="AI31" s="70" t="s">
        <v>50</v>
      </c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25">
        <f>BM32+BM33+BM34+BM35+BM36</f>
        <v>10282254625.67</v>
      </c>
      <c r="BN31" s="25">
        <f>BN32+BN33+BN34+BN35+BN36</f>
        <v>8254166806.6400013</v>
      </c>
    </row>
    <row r="32" spans="1:66" s="9" customFormat="1" ht="15" customHeight="1">
      <c r="A32" s="21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8"/>
      <c r="AG32" s="28"/>
      <c r="AH32" s="14"/>
      <c r="AI32" s="65" t="s">
        <v>51</v>
      </c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23">
        <f>[1]Balanza!H179</f>
        <v>2119107720.7</v>
      </c>
      <c r="BN32" s="23">
        <f>[1]Balanza!D179</f>
        <v>873154345.3900013</v>
      </c>
    </row>
    <row r="33" spans="1:66" s="9" customFormat="1" ht="15" customHeight="1">
      <c r="A33" s="21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8"/>
      <c r="AG33" s="28"/>
      <c r="AH33" s="14"/>
      <c r="AI33" s="65" t="s">
        <v>52</v>
      </c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23">
        <f>[1]Balanza!H180</f>
        <v>7929855335.4499998</v>
      </c>
      <c r="BN33" s="23">
        <f>[1]Balanza!D180</f>
        <v>7147814356.9499998</v>
      </c>
    </row>
    <row r="34" spans="1:66" s="9" customFormat="1" ht="15" customHeight="1">
      <c r="A34" s="21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8"/>
      <c r="AG34" s="28"/>
      <c r="AH34" s="14"/>
      <c r="AI34" s="71" t="s">
        <v>53</v>
      </c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14">
        <f>[1]Balanza!H181</f>
        <v>0</v>
      </c>
      <c r="BN34" s="14">
        <f>[1]Balanza!D181</f>
        <v>0</v>
      </c>
    </row>
    <row r="35" spans="1:66" s="9" customFormat="1" ht="15" customHeight="1">
      <c r="A35" s="21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8"/>
      <c r="AG35" s="28"/>
      <c r="AH35" s="12"/>
      <c r="AI35" s="71" t="s">
        <v>54</v>
      </c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14">
        <f>[1]Balanza!H186</f>
        <v>0</v>
      </c>
      <c r="BN35" s="14">
        <f>[1]Balanza!D186</f>
        <v>0</v>
      </c>
    </row>
    <row r="36" spans="1:66" s="9" customFormat="1" ht="15" customHeight="1">
      <c r="A36" s="21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8"/>
      <c r="AG36" s="28"/>
      <c r="AH36" s="14"/>
      <c r="AI36" s="71" t="s">
        <v>55</v>
      </c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14">
        <f>[1]Balanza!H190</f>
        <v>233291569.52000001</v>
      </c>
      <c r="BN36" s="14">
        <f>[1]Balanza!D190</f>
        <v>233198104.30000001</v>
      </c>
    </row>
    <row r="37" spans="1:66" s="9" customFormat="1" ht="15" customHeight="1">
      <c r="A37" s="21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8"/>
      <c r="AG37" s="28"/>
      <c r="AH37" s="14"/>
      <c r="AI37" s="70" t="s">
        <v>56</v>
      </c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25">
        <f>SUM(BM38:BM39)</f>
        <v>1229456417.52</v>
      </c>
      <c r="BN37" s="25">
        <f>SUM(BN38:BN39)</f>
        <v>1229456417.52</v>
      </c>
    </row>
    <row r="38" spans="1:66" s="9" customFormat="1" ht="15" customHeight="1">
      <c r="A38" s="2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8"/>
      <c r="AG38" s="28"/>
      <c r="AH38" s="14"/>
      <c r="AI38" s="65" t="s">
        <v>57</v>
      </c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23">
        <f>[1]Balanza!H194</f>
        <v>0</v>
      </c>
      <c r="BN38" s="23">
        <f>[1]Balanza!D194</f>
        <v>0</v>
      </c>
    </row>
    <row r="39" spans="1:66" s="9" customFormat="1" ht="15" customHeight="1">
      <c r="A39" s="21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8"/>
      <c r="AG39" s="28"/>
      <c r="AH39" s="14"/>
      <c r="AI39" s="66" t="s">
        <v>58</v>
      </c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7"/>
      <c r="AW39" s="67"/>
      <c r="AX39" s="67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23">
        <f>[1]Balanza!H195</f>
        <v>1229456417.52</v>
      </c>
      <c r="BN39" s="23">
        <f>[1]Balanza!D195</f>
        <v>1229456417.52</v>
      </c>
    </row>
    <row r="40" spans="1:66" s="9" customFormat="1" ht="15" customHeight="1">
      <c r="A40" s="21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8"/>
      <c r="AG40" s="28"/>
      <c r="AH40" s="29"/>
      <c r="AI40" s="30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2"/>
      <c r="AW40" s="32"/>
      <c r="AX40" s="32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3" t="s">
        <v>59</v>
      </c>
      <c r="BM40" s="34">
        <f>BM27+BM31+BM37</f>
        <v>11581740477.210001</v>
      </c>
      <c r="BN40" s="34">
        <f>BN27+BN31+BN37</f>
        <v>9553652658.1800022</v>
      </c>
    </row>
    <row r="41" spans="1:66" s="9" customFormat="1" ht="15" customHeight="1" thickBot="1">
      <c r="A41" s="2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8"/>
      <c r="AG41" s="28"/>
      <c r="AH41" s="35"/>
      <c r="AI41" s="68" t="s">
        <v>60</v>
      </c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37">
        <f>BM25+BM40</f>
        <v>13111958592.530001</v>
      </c>
      <c r="BN41" s="37">
        <f>BN25+BN40</f>
        <v>11289802689.510002</v>
      </c>
    </row>
    <row r="42" spans="1:66" s="9" customFormat="1" ht="15" customHeight="1" thickTop="1">
      <c r="A42" s="21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8"/>
      <c r="AG42" s="28"/>
      <c r="AH42" s="35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9"/>
      <c r="BN42" s="39"/>
    </row>
    <row r="43" spans="1:66" s="9" customFormat="1" ht="15" customHeight="1">
      <c r="A43" s="21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8"/>
      <c r="AG43" s="28"/>
      <c r="AH43" s="35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62"/>
      <c r="BN43" s="62"/>
    </row>
    <row r="44" spans="1:66" s="9" customFormat="1" ht="15" customHeight="1">
      <c r="A44" s="21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8"/>
      <c r="AG44" s="28"/>
      <c r="AH44" s="35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62"/>
      <c r="BN44" s="62"/>
    </row>
    <row r="45" spans="1:66" s="9" customFormat="1" ht="15" customHeight="1">
      <c r="A45" s="21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8"/>
      <c r="AG45" s="28"/>
      <c r="AH45" s="35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62"/>
      <c r="BN45" s="62"/>
    </row>
    <row r="46" spans="1:66" s="9" customFormat="1" ht="15" customHeight="1">
      <c r="A46" s="21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28"/>
      <c r="AG46" s="28"/>
      <c r="AH46" s="3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8"/>
      <c r="BI46" s="68"/>
      <c r="BJ46" s="68"/>
      <c r="BK46" s="68"/>
      <c r="BL46" s="68"/>
      <c r="BM46" s="62"/>
      <c r="BN46" s="62"/>
    </row>
    <row r="47" spans="1:66" s="9" customFormat="1" ht="15" customHeight="1">
      <c r="A47" s="21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1"/>
      <c r="AG47" s="41"/>
      <c r="AH47" s="35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3"/>
      <c r="BN47" s="41"/>
    </row>
    <row r="48" spans="1:66" s="9" customFormat="1" ht="15" customHeight="1">
      <c r="A48" s="1"/>
      <c r="B48" s="44" t="s">
        <v>61</v>
      </c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5"/>
      <c r="AG48" s="45"/>
      <c r="AH48" s="35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5"/>
      <c r="BN48" s="45"/>
    </row>
    <row r="49" spans="1:66" s="9" customFormat="1" ht="15" customHeight="1">
      <c r="A49" s="21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5"/>
      <c r="AG49" s="41"/>
      <c r="AH49" s="35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6"/>
      <c r="BN49" s="45"/>
    </row>
    <row r="50" spans="1:66" s="9" customFormat="1" ht="15" customHeight="1">
      <c r="A50" s="21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5"/>
      <c r="AG50" s="41"/>
      <c r="AH50" s="35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6"/>
      <c r="BN50" s="45"/>
    </row>
    <row r="51" spans="1:66" s="9" customFormat="1" ht="15" customHeight="1">
      <c r="A51" s="21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5"/>
      <c r="AG51" s="41"/>
      <c r="AH51" s="35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6"/>
      <c r="BN51" s="45"/>
    </row>
    <row r="52" spans="1:66" s="9" customFormat="1" ht="15" customHeight="1">
      <c r="A52" s="21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5"/>
      <c r="AG52" s="41"/>
      <c r="AH52" s="35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6"/>
      <c r="BN52" s="45"/>
    </row>
    <row r="53" spans="1:66" s="9" customFormat="1" ht="15" customHeight="1">
      <c r="A53" s="21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5"/>
      <c r="AG53" s="41"/>
      <c r="AH53" s="35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6"/>
      <c r="BN53" s="45"/>
    </row>
    <row r="54" spans="1:66" s="9" customFormat="1" ht="15" customHeight="1">
      <c r="A54" s="21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5"/>
      <c r="AG54" s="41"/>
      <c r="AH54" s="35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6"/>
      <c r="BN54" s="45"/>
    </row>
    <row r="55" spans="1:66" s="9" customFormat="1" ht="15" customHeight="1">
      <c r="A55" s="21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5"/>
      <c r="AG55" s="41"/>
      <c r="AH55" s="35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6"/>
      <c r="BN55" s="45"/>
    </row>
    <row r="56" spans="1:66" s="50" customFormat="1" ht="15" customHeight="1">
      <c r="A56" s="52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1"/>
      <c r="AG56" s="41"/>
      <c r="AH56" s="38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  <c r="BL56" s="47"/>
      <c r="BM56" s="41"/>
      <c r="BN56" s="41"/>
    </row>
    <row r="57" spans="1:66" s="50" customFormat="1" ht="15" customHeight="1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48"/>
      <c r="AG57" s="48"/>
      <c r="AH57" s="38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58"/>
      <c r="BA57" s="58"/>
      <c r="BB57" s="58"/>
      <c r="BC57" s="58"/>
      <c r="BD57" s="58"/>
      <c r="BE57" s="58"/>
      <c r="BF57" s="58"/>
      <c r="BG57" s="58"/>
      <c r="BH57" s="58"/>
      <c r="BI57" s="58"/>
      <c r="BJ57" s="58"/>
      <c r="BK57" s="58"/>
      <c r="BL57" s="58"/>
      <c r="BM57" s="41"/>
      <c r="BN57" s="41"/>
    </row>
    <row r="58" spans="1:66" s="50" customFormat="1" ht="15" customHeight="1">
      <c r="A58" s="52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60"/>
      <c r="BK58" s="60"/>
      <c r="BL58" s="60"/>
      <c r="BM58" s="60"/>
      <c r="BN58" s="41"/>
    </row>
    <row r="59" spans="1:66" s="50" customFormat="1" ht="15" customHeight="1">
      <c r="A59" s="52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Z59" s="60"/>
      <c r="BA59" s="60"/>
      <c r="BB59" s="60"/>
      <c r="BC59" s="60"/>
      <c r="BD59" s="60"/>
      <c r="BE59" s="60"/>
      <c r="BF59" s="60"/>
      <c r="BG59" s="60"/>
      <c r="BH59" s="60"/>
      <c r="BI59" s="60"/>
      <c r="BJ59" s="60"/>
      <c r="BK59" s="60"/>
      <c r="BL59" s="60"/>
      <c r="BM59" s="60"/>
      <c r="BN59" s="41"/>
    </row>
    <row r="60" spans="1:66" s="50" customFormat="1" ht="15" customHeight="1">
      <c r="A60" s="56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3" t="s">
        <v>64</v>
      </c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41"/>
    </row>
    <row r="61" spans="1:66" s="50" customFormat="1" ht="15" customHeight="1">
      <c r="A61" s="56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4" t="s">
        <v>65</v>
      </c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41"/>
    </row>
    <row r="62" spans="1:66" s="50" customFormat="1" ht="15" customHeight="1">
      <c r="A62" s="56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41"/>
      <c r="AH62" s="35"/>
      <c r="AI62" s="54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N62" s="41"/>
    </row>
    <row r="63" spans="1:66" s="50" customFormat="1" ht="15" hidden="1" customHeight="1">
      <c r="A63" s="56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1"/>
      <c r="AG63" s="41"/>
      <c r="AH63" s="35"/>
      <c r="AI63" s="54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55"/>
      <c r="BD63" s="55"/>
      <c r="BE63" s="55"/>
      <c r="BF63" s="55"/>
      <c r="BG63" s="55"/>
      <c r="BH63" s="55"/>
      <c r="BI63" s="55"/>
      <c r="BJ63" s="55"/>
      <c r="BK63" s="55"/>
      <c r="BL63" s="55"/>
      <c r="BM63" s="41"/>
      <c r="BN63" s="41"/>
    </row>
    <row r="64" spans="1:66" s="50" customFormat="1" ht="15" hidden="1" customHeight="1">
      <c r="A64" s="56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1"/>
      <c r="AG64" s="41"/>
      <c r="AH64" s="38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BM64" s="41"/>
      <c r="BN64" s="41"/>
    </row>
    <row r="65" spans="1:66" s="50" customFormat="1" ht="15" hidden="1" customHeight="1">
      <c r="A65" s="56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1"/>
      <c r="AG65" s="41"/>
      <c r="AH65" s="35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BM65" s="41"/>
      <c r="BN65" s="41"/>
    </row>
    <row r="66" spans="1:66" s="50" customFormat="1" ht="15" hidden="1" customHeight="1">
      <c r="A66" s="56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1"/>
      <c r="AG66" s="41"/>
      <c r="AH66" s="35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7"/>
      <c r="BK66" s="47"/>
      <c r="BL66" s="47"/>
      <c r="BM66" s="41"/>
      <c r="BN66" s="41"/>
    </row>
    <row r="67" spans="1:66" s="50" customFormat="1" ht="15" hidden="1" customHeight="1">
      <c r="A67" s="56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1"/>
      <c r="AG67" s="41"/>
      <c r="AH67" s="35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47"/>
      <c r="BJ67" s="47"/>
      <c r="BK67" s="47"/>
      <c r="BL67" s="47"/>
      <c r="BM67" s="41"/>
      <c r="BN67" s="41"/>
    </row>
    <row r="68" spans="1:66" s="50" customFormat="1" ht="15" hidden="1" customHeight="1">
      <c r="A68" s="56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1"/>
      <c r="AG68" s="41"/>
      <c r="AH68" s="35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  <c r="BL68" s="47"/>
      <c r="BM68" s="41"/>
      <c r="BN68" s="41"/>
    </row>
    <row r="69" spans="1:66" s="50" customFormat="1" ht="15" hidden="1" customHeight="1">
      <c r="A69" s="56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1"/>
      <c r="AG69" s="41"/>
      <c r="AH69" s="35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  <c r="BL69" s="47"/>
      <c r="BM69" s="41"/>
      <c r="BN69" s="41"/>
    </row>
    <row r="70" spans="1:66" s="50" customFormat="1" ht="15" hidden="1" customHeight="1">
      <c r="A70" s="56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1"/>
      <c r="AG70" s="41"/>
      <c r="AH70" s="38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  <c r="BL70" s="47"/>
      <c r="BM70" s="41"/>
      <c r="BN70" s="41"/>
    </row>
    <row r="71" spans="1:66" s="50" customFormat="1" ht="15" hidden="1" customHeight="1">
      <c r="A71" s="56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1"/>
      <c r="AG71" s="41"/>
      <c r="AH71" s="35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  <c r="BM71" s="41"/>
      <c r="BN71" s="41"/>
    </row>
    <row r="72" spans="1:66" s="50" customFormat="1" ht="15" hidden="1" customHeight="1">
      <c r="A72" s="56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1"/>
      <c r="AG72" s="41"/>
      <c r="AH72" s="35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  <c r="BL72" s="47"/>
      <c r="BM72" s="41"/>
      <c r="BN72" s="41"/>
    </row>
    <row r="73" spans="1:66" s="50" customFormat="1" ht="15" hidden="1" customHeight="1">
      <c r="A73" s="56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1"/>
      <c r="AG73" s="41"/>
      <c r="AH73" s="35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47"/>
      <c r="BJ73" s="47"/>
      <c r="BK73" s="47"/>
      <c r="BL73" s="47"/>
      <c r="BM73" s="41"/>
      <c r="BN73" s="41"/>
    </row>
    <row r="74" spans="1:66" s="50" customFormat="1" ht="15" hidden="1" customHeight="1">
      <c r="A74" s="56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1"/>
      <c r="AG74" s="41"/>
      <c r="AH74" s="38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  <c r="BL74" s="47"/>
      <c r="BM74" s="41"/>
      <c r="BN74" s="41"/>
    </row>
    <row r="75" spans="1:66" s="50" customFormat="1" ht="15" hidden="1" customHeight="1">
      <c r="A75" s="56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1"/>
      <c r="AG75" s="41"/>
      <c r="AH75" s="35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  <c r="BL75" s="47"/>
      <c r="BM75" s="41"/>
      <c r="BN75" s="41"/>
    </row>
    <row r="76" spans="1:66" s="50" customFormat="1" ht="15" hidden="1" customHeight="1">
      <c r="A76" s="56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1"/>
      <c r="AG76" s="41"/>
      <c r="AH76" s="35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  <c r="BL76" s="47"/>
      <c r="BM76" s="41"/>
      <c r="BN76" s="41"/>
    </row>
    <row r="77" spans="1:66" s="50" customFormat="1" ht="15" hidden="1" customHeight="1">
      <c r="A77" s="56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1"/>
      <c r="AG77" s="41"/>
      <c r="AH77" s="35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  <c r="BL77" s="47"/>
      <c r="BM77" s="41"/>
      <c r="BN77" s="41"/>
    </row>
    <row r="78" spans="1:66" s="50" customFormat="1" ht="15" hidden="1" customHeight="1">
      <c r="A78" s="56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1"/>
      <c r="AG78" s="41"/>
      <c r="AH78" s="35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7"/>
      <c r="BL78" s="47"/>
      <c r="BM78" s="41"/>
      <c r="BN78" s="41"/>
    </row>
    <row r="79" spans="1:66" s="50" customFormat="1" ht="15" hidden="1" customHeight="1">
      <c r="A79" s="56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1"/>
      <c r="AG79" s="41"/>
      <c r="AH79" s="35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47"/>
      <c r="BJ79" s="47"/>
      <c r="BK79" s="47"/>
      <c r="BL79" s="47"/>
      <c r="BM79" s="41"/>
      <c r="BN79" s="41"/>
    </row>
    <row r="80" spans="1:66" s="50" customFormat="1" ht="15" hidden="1" customHeight="1">
      <c r="A80" s="56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1"/>
      <c r="AG80" s="41"/>
      <c r="AH80" s="35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  <c r="BL80" s="47"/>
      <c r="BM80" s="41"/>
      <c r="BN80" s="41"/>
    </row>
    <row r="81" spans="1:66" s="50" customFormat="1" ht="15" hidden="1" customHeight="1">
      <c r="A81" s="56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1"/>
      <c r="AG81" s="41"/>
      <c r="AH81" s="38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  <c r="BL81" s="47"/>
      <c r="BM81" s="41"/>
      <c r="BN81" s="41"/>
    </row>
    <row r="82" spans="1:66" s="50" customFormat="1" ht="15" hidden="1" customHeight="1">
      <c r="A82" s="56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1"/>
      <c r="AG82" s="41"/>
      <c r="AH82" s="35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47"/>
      <c r="BJ82" s="47"/>
      <c r="BK82" s="47"/>
      <c r="BL82" s="47"/>
      <c r="BM82" s="41"/>
      <c r="BN82" s="41"/>
    </row>
    <row r="83" spans="1:66" s="50" customFormat="1" ht="15" hidden="1" customHeight="1">
      <c r="A83" s="56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1"/>
      <c r="AG83" s="41"/>
      <c r="AH83" s="35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  <c r="BL83" s="47"/>
      <c r="BM83" s="41"/>
      <c r="BN83" s="41"/>
    </row>
    <row r="84" spans="1:66" s="50" customFormat="1" ht="15" hidden="1" customHeight="1">
      <c r="A84" s="56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1"/>
      <c r="AG84" s="41"/>
      <c r="AH84" s="35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  <c r="BM84" s="41"/>
      <c r="BN84" s="41"/>
    </row>
    <row r="85" spans="1:66" s="50" customFormat="1" ht="15" hidden="1" customHeight="1">
      <c r="A85" s="56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1"/>
      <c r="AG85" s="41"/>
      <c r="AH85" s="35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I85" s="47"/>
      <c r="BJ85" s="47"/>
      <c r="BK85" s="47"/>
      <c r="BL85" s="47"/>
      <c r="BM85" s="41"/>
      <c r="BN85" s="41"/>
    </row>
    <row r="86" spans="1:66" s="50" customFormat="1" ht="15" hidden="1" customHeight="1">
      <c r="A86" s="56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1"/>
      <c r="AG86" s="41"/>
      <c r="AH86" s="35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47"/>
      <c r="BJ86" s="47"/>
      <c r="BK86" s="47"/>
      <c r="BL86" s="47"/>
      <c r="BM86" s="41"/>
      <c r="BN86" s="41"/>
    </row>
    <row r="87" spans="1:66" s="50" customFormat="1" ht="15" hidden="1" customHeight="1">
      <c r="A87" s="56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1"/>
      <c r="AG87" s="41"/>
      <c r="AH87" s="35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47"/>
      <c r="BJ87" s="47"/>
      <c r="BK87" s="47"/>
      <c r="BL87" s="47"/>
      <c r="BM87" s="41"/>
      <c r="BN87" s="41"/>
    </row>
    <row r="88" spans="1:66" s="50" customFormat="1" ht="15" hidden="1" customHeight="1">
      <c r="A88" s="56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1"/>
      <c r="AG88" s="41"/>
      <c r="AH88" s="38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7"/>
      <c r="BG88" s="47"/>
      <c r="BH88" s="47"/>
      <c r="BI88" s="47"/>
      <c r="BJ88" s="47"/>
      <c r="BK88" s="47"/>
      <c r="BL88" s="47"/>
      <c r="BM88" s="41"/>
      <c r="BN88" s="41"/>
    </row>
    <row r="89" spans="1:66" s="50" customFormat="1" ht="15" hidden="1" customHeight="1">
      <c r="A89" s="56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1"/>
      <c r="AG89" s="41"/>
      <c r="AH89" s="38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  <c r="BL89" s="47"/>
      <c r="BM89" s="41"/>
      <c r="BN89" s="41"/>
    </row>
    <row r="90" spans="1:66" s="50" customFormat="1" ht="15" hidden="1" customHeight="1">
      <c r="A90" s="56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1"/>
      <c r="AG90" s="41"/>
      <c r="AH90" s="35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47"/>
      <c r="BJ90" s="47"/>
      <c r="BK90" s="47"/>
      <c r="BL90" s="47"/>
      <c r="BM90" s="41"/>
      <c r="BN90" s="41"/>
    </row>
    <row r="91" spans="1:66" s="50" customFormat="1" ht="15" hidden="1" customHeight="1">
      <c r="A91" s="56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1"/>
      <c r="AG91" s="41"/>
      <c r="AH91" s="35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  <c r="BD91" s="47"/>
      <c r="BE91" s="47"/>
      <c r="BF91" s="47"/>
      <c r="BG91" s="47"/>
      <c r="BH91" s="47"/>
      <c r="BI91" s="47"/>
      <c r="BJ91" s="47"/>
      <c r="BK91" s="47"/>
      <c r="BL91" s="47"/>
      <c r="BM91" s="41"/>
      <c r="BN91" s="41"/>
    </row>
    <row r="92" spans="1:66" s="50" customFormat="1" ht="15" hidden="1" customHeight="1">
      <c r="A92" s="56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1"/>
      <c r="AG92" s="41"/>
      <c r="AH92" s="35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  <c r="BL92" s="47"/>
      <c r="BM92" s="41"/>
      <c r="BN92" s="41"/>
    </row>
    <row r="93" spans="1:66" s="50" customFormat="1" ht="15" hidden="1" customHeight="1">
      <c r="A93" s="56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1"/>
      <c r="AG93" s="41"/>
      <c r="AH93" s="38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7"/>
      <c r="BE93" s="47"/>
      <c r="BF93" s="47"/>
      <c r="BG93" s="47"/>
      <c r="BH93" s="47"/>
      <c r="BI93" s="47"/>
      <c r="BJ93" s="47"/>
      <c r="BK93" s="47"/>
      <c r="BL93" s="47"/>
      <c r="BM93" s="41"/>
      <c r="BN93" s="41"/>
    </row>
    <row r="94" spans="1:66" s="50" customFormat="1" ht="15" hidden="1" customHeight="1">
      <c r="A94" s="56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1"/>
      <c r="AG94" s="41"/>
      <c r="AH94" s="35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47"/>
      <c r="BJ94" s="47"/>
      <c r="BK94" s="47"/>
      <c r="BL94" s="47"/>
      <c r="BM94" s="41"/>
      <c r="BN94" s="41"/>
    </row>
    <row r="95" spans="1:66" s="50" customFormat="1" ht="15" hidden="1" customHeight="1">
      <c r="A95" s="56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1"/>
      <c r="AG95" s="41"/>
      <c r="AH95" s="35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47"/>
      <c r="BJ95" s="47"/>
      <c r="BK95" s="47"/>
      <c r="BL95" s="47"/>
      <c r="BM95" s="41"/>
      <c r="BN95" s="41"/>
    </row>
    <row r="96" spans="1:66" s="50" customFormat="1" ht="15" hidden="1" customHeight="1">
      <c r="A96" s="56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1"/>
      <c r="AG96" s="41"/>
      <c r="AH96" s="38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47"/>
      <c r="BG96" s="47"/>
      <c r="BH96" s="47"/>
      <c r="BI96" s="47"/>
      <c r="BJ96" s="47"/>
      <c r="BK96" s="47"/>
      <c r="BL96" s="47"/>
      <c r="BM96" s="41"/>
      <c r="BN96" s="41"/>
    </row>
    <row r="97" spans="1:66" s="50" customFormat="1" ht="15" hidden="1" customHeight="1">
      <c r="A97" s="56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1"/>
      <c r="AG97" s="41"/>
      <c r="AH97" s="35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  <c r="BD97" s="47"/>
      <c r="BE97" s="47"/>
      <c r="BF97" s="47"/>
      <c r="BG97" s="47"/>
      <c r="BH97" s="47"/>
      <c r="BI97" s="47"/>
      <c r="BJ97" s="47"/>
      <c r="BK97" s="47"/>
      <c r="BL97" s="47"/>
      <c r="BM97" s="41"/>
      <c r="BN97" s="41"/>
    </row>
    <row r="98" spans="1:66" s="50" customFormat="1" ht="15" hidden="1" customHeight="1">
      <c r="A98" s="56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1"/>
      <c r="AG98" s="41"/>
      <c r="AH98" s="35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  <c r="BD98" s="47"/>
      <c r="BE98" s="47"/>
      <c r="BF98" s="47"/>
      <c r="BG98" s="47"/>
      <c r="BH98" s="47"/>
      <c r="BI98" s="47"/>
      <c r="BJ98" s="47"/>
      <c r="BK98" s="47"/>
      <c r="BL98" s="47"/>
      <c r="BM98" s="41"/>
      <c r="BN98" s="41"/>
    </row>
    <row r="99" spans="1:66" s="50" customFormat="1" ht="15" hidden="1" customHeight="1">
      <c r="A99" s="56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1"/>
      <c r="AG99" s="41"/>
      <c r="AH99" s="35"/>
      <c r="AI99" s="47"/>
      <c r="AJ99" s="47"/>
      <c r="AK99" s="47"/>
      <c r="AL99" s="47"/>
      <c r="AM99" s="47"/>
      <c r="AN99" s="47"/>
      <c r="AO99" s="47"/>
      <c r="AP99" s="47"/>
      <c r="AQ99" s="47"/>
      <c r="AR99" s="47"/>
      <c r="AS99" s="47"/>
      <c r="AT99" s="47"/>
      <c r="AU99" s="47"/>
      <c r="AV99" s="47"/>
      <c r="AW99" s="47"/>
      <c r="AX99" s="47"/>
      <c r="AY99" s="47"/>
      <c r="AZ99" s="47"/>
      <c r="BA99" s="47"/>
      <c r="BB99" s="47"/>
      <c r="BC99" s="47"/>
      <c r="BD99" s="47"/>
      <c r="BE99" s="47"/>
      <c r="BF99" s="47"/>
      <c r="BG99" s="47"/>
      <c r="BH99" s="47"/>
      <c r="BI99" s="47"/>
      <c r="BJ99" s="47"/>
      <c r="BK99" s="47"/>
      <c r="BL99" s="47"/>
      <c r="BM99" s="41"/>
      <c r="BN99" s="41"/>
    </row>
    <row r="100" spans="1:66" s="50" customFormat="1" ht="15" hidden="1" customHeight="1">
      <c r="A100" s="56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1"/>
      <c r="AG100" s="41"/>
      <c r="AH100" s="35"/>
      <c r="AI100" s="47"/>
      <c r="AJ100" s="47"/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47"/>
      <c r="BJ100" s="47"/>
      <c r="BK100" s="47"/>
      <c r="BL100" s="47"/>
      <c r="BM100" s="41"/>
      <c r="BN100" s="41"/>
    </row>
    <row r="101" spans="1:66" s="50" customFormat="1" ht="15" hidden="1" customHeight="1">
      <c r="A101" s="56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1"/>
      <c r="AG101" s="41"/>
      <c r="AH101" s="38"/>
      <c r="AI101" s="47"/>
      <c r="AJ101" s="47"/>
      <c r="AK101" s="47"/>
      <c r="AL101" s="47"/>
      <c r="AM101" s="47"/>
      <c r="AN101" s="47"/>
      <c r="AO101" s="47"/>
      <c r="AP101" s="47"/>
      <c r="AQ101" s="47"/>
      <c r="AR101" s="47"/>
      <c r="AS101" s="47"/>
      <c r="AT101" s="47"/>
      <c r="AU101" s="47"/>
      <c r="AV101" s="47"/>
      <c r="AW101" s="47"/>
      <c r="AX101" s="47"/>
      <c r="AY101" s="47"/>
      <c r="AZ101" s="47"/>
      <c r="BA101" s="47"/>
      <c r="BB101" s="47"/>
      <c r="BC101" s="47"/>
      <c r="BD101" s="47"/>
      <c r="BE101" s="47"/>
      <c r="BF101" s="47"/>
      <c r="BG101" s="47"/>
      <c r="BH101" s="47"/>
      <c r="BI101" s="47"/>
      <c r="BJ101" s="47"/>
      <c r="BK101" s="47"/>
      <c r="BL101" s="47"/>
      <c r="BM101" s="41"/>
      <c r="BN101" s="41"/>
    </row>
    <row r="102" spans="1:66" s="50" customFormat="1" ht="15" hidden="1" customHeight="1">
      <c r="A102" s="56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1"/>
      <c r="AG102" s="41"/>
      <c r="AH102" s="35"/>
      <c r="AI102" s="47"/>
      <c r="AJ102" s="47"/>
      <c r="AK102" s="47"/>
      <c r="AL102" s="47"/>
      <c r="AM102" s="47"/>
      <c r="AN102" s="47"/>
      <c r="AO102" s="47"/>
      <c r="AP102" s="47"/>
      <c r="AQ102" s="47"/>
      <c r="AR102" s="47"/>
      <c r="AS102" s="47"/>
      <c r="AT102" s="47"/>
      <c r="AU102" s="47"/>
      <c r="AV102" s="47"/>
      <c r="AW102" s="47"/>
      <c r="AX102" s="47"/>
      <c r="AY102" s="47"/>
      <c r="AZ102" s="47"/>
      <c r="BA102" s="47"/>
      <c r="BB102" s="47"/>
      <c r="BC102" s="47"/>
      <c r="BD102" s="47"/>
      <c r="BE102" s="47"/>
      <c r="BF102" s="47"/>
      <c r="BG102" s="47"/>
      <c r="BH102" s="47"/>
      <c r="BI102" s="47"/>
      <c r="BJ102" s="47"/>
      <c r="BK102" s="47"/>
      <c r="BL102" s="47"/>
      <c r="BM102" s="41"/>
      <c r="BN102" s="41"/>
    </row>
    <row r="103" spans="1:66" s="50" customFormat="1" ht="15" hidden="1" customHeight="1">
      <c r="A103" s="56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1"/>
      <c r="AG103" s="41"/>
      <c r="AH103" s="35"/>
      <c r="AI103" s="47"/>
      <c r="AJ103" s="47"/>
      <c r="AK103" s="47"/>
      <c r="AL103" s="47"/>
      <c r="AM103" s="47"/>
      <c r="AN103" s="47"/>
      <c r="AO103" s="47"/>
      <c r="AP103" s="47"/>
      <c r="AQ103" s="47"/>
      <c r="AR103" s="47"/>
      <c r="AS103" s="47"/>
      <c r="AT103" s="47"/>
      <c r="AU103" s="47"/>
      <c r="AV103" s="47"/>
      <c r="AW103" s="47"/>
      <c r="AX103" s="47"/>
      <c r="AY103" s="47"/>
      <c r="AZ103" s="47"/>
      <c r="BA103" s="47"/>
      <c r="BB103" s="47"/>
      <c r="BC103" s="47"/>
      <c r="BD103" s="47"/>
      <c r="BE103" s="47"/>
      <c r="BF103" s="47"/>
      <c r="BG103" s="47"/>
      <c r="BH103" s="47"/>
      <c r="BI103" s="47"/>
      <c r="BJ103" s="47"/>
      <c r="BK103" s="47"/>
      <c r="BL103" s="47"/>
      <c r="BM103" s="41"/>
      <c r="BN103" s="41"/>
    </row>
    <row r="104" spans="1:66" s="50" customFormat="1" ht="15" hidden="1" customHeight="1">
      <c r="A104" s="56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1"/>
      <c r="AG104" s="41"/>
      <c r="AH104" s="35"/>
      <c r="AI104" s="47"/>
      <c r="AJ104" s="47"/>
      <c r="AK104" s="47"/>
      <c r="AL104" s="47"/>
      <c r="AM104" s="47"/>
      <c r="AN104" s="47"/>
      <c r="AO104" s="47"/>
      <c r="AP104" s="47"/>
      <c r="AQ104" s="47"/>
      <c r="AR104" s="47"/>
      <c r="AS104" s="47"/>
      <c r="AT104" s="47"/>
      <c r="AU104" s="47"/>
      <c r="AV104" s="47"/>
      <c r="AW104" s="47"/>
      <c r="AX104" s="47"/>
      <c r="AY104" s="47"/>
      <c r="AZ104" s="47"/>
      <c r="BA104" s="47"/>
      <c r="BB104" s="47"/>
      <c r="BC104" s="47"/>
      <c r="BD104" s="47"/>
      <c r="BE104" s="47"/>
      <c r="BF104" s="47"/>
      <c r="BG104" s="47"/>
      <c r="BH104" s="47"/>
      <c r="BI104" s="47"/>
      <c r="BJ104" s="47"/>
      <c r="BK104" s="47"/>
      <c r="BL104" s="47"/>
      <c r="BM104" s="41"/>
      <c r="BN104" s="41"/>
    </row>
    <row r="105" spans="1:66" s="50" customFormat="1" ht="15" hidden="1" customHeight="1">
      <c r="A105" s="56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1"/>
      <c r="AG105" s="41"/>
      <c r="AH105" s="38"/>
      <c r="AI105" s="47"/>
      <c r="AJ105" s="47"/>
      <c r="AK105" s="47"/>
      <c r="AL105" s="47"/>
      <c r="AM105" s="47"/>
      <c r="AN105" s="47"/>
      <c r="AO105" s="47"/>
      <c r="AP105" s="47"/>
      <c r="AQ105" s="47"/>
      <c r="AR105" s="47"/>
      <c r="AS105" s="47"/>
      <c r="AT105" s="47"/>
      <c r="AU105" s="47"/>
      <c r="AV105" s="47"/>
      <c r="AW105" s="47"/>
      <c r="AX105" s="47"/>
      <c r="AY105" s="47"/>
      <c r="AZ105" s="47"/>
      <c r="BA105" s="47"/>
      <c r="BB105" s="47"/>
      <c r="BC105" s="47"/>
      <c r="BD105" s="47"/>
      <c r="BE105" s="47"/>
      <c r="BF105" s="47"/>
      <c r="BG105" s="47"/>
      <c r="BH105" s="47"/>
      <c r="BI105" s="47"/>
      <c r="BJ105" s="47"/>
      <c r="BK105" s="47"/>
      <c r="BL105" s="47"/>
      <c r="BM105" s="41"/>
      <c r="BN105" s="41"/>
    </row>
    <row r="106" spans="1:66" s="50" customFormat="1" ht="15" hidden="1" customHeight="1">
      <c r="A106" s="56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1"/>
      <c r="AG106" s="41"/>
      <c r="AH106" s="35"/>
      <c r="AI106" s="47"/>
      <c r="AJ106" s="47"/>
      <c r="AK106" s="47"/>
      <c r="AL106" s="47"/>
      <c r="AM106" s="47"/>
      <c r="AN106" s="47"/>
      <c r="AO106" s="47"/>
      <c r="AP106" s="47"/>
      <c r="AQ106" s="47"/>
      <c r="AR106" s="47"/>
      <c r="AS106" s="47"/>
      <c r="AT106" s="47"/>
      <c r="AU106" s="47"/>
      <c r="AV106" s="47"/>
      <c r="AW106" s="47"/>
      <c r="AX106" s="47"/>
      <c r="AY106" s="47"/>
      <c r="AZ106" s="47"/>
      <c r="BA106" s="47"/>
      <c r="BB106" s="47"/>
      <c r="BC106" s="47"/>
      <c r="BD106" s="47"/>
      <c r="BE106" s="47"/>
      <c r="BF106" s="47"/>
      <c r="BG106" s="47"/>
      <c r="BH106" s="47"/>
      <c r="BI106" s="47"/>
      <c r="BJ106" s="47"/>
      <c r="BK106" s="47"/>
      <c r="BL106" s="47"/>
      <c r="BM106" s="41"/>
      <c r="BN106" s="41"/>
    </row>
    <row r="107" spans="1:66" s="50" customFormat="1" ht="15" hidden="1" customHeight="1">
      <c r="A107" s="56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1"/>
      <c r="AG107" s="41"/>
      <c r="AH107" s="35"/>
      <c r="AI107" s="47"/>
      <c r="AJ107" s="47"/>
      <c r="AK107" s="47"/>
      <c r="AL107" s="47"/>
      <c r="AM107" s="47"/>
      <c r="AN107" s="47"/>
      <c r="AO107" s="47"/>
      <c r="AP107" s="47"/>
      <c r="AQ107" s="47"/>
      <c r="AR107" s="47"/>
      <c r="AS107" s="47"/>
      <c r="AT107" s="47"/>
      <c r="AU107" s="47"/>
      <c r="AV107" s="47"/>
      <c r="AW107" s="47"/>
      <c r="AX107" s="47"/>
      <c r="AY107" s="47"/>
      <c r="AZ107" s="47"/>
      <c r="BA107" s="47"/>
      <c r="BB107" s="47"/>
      <c r="BC107" s="47"/>
      <c r="BD107" s="47"/>
      <c r="BE107" s="47"/>
      <c r="BF107" s="47"/>
      <c r="BG107" s="47"/>
      <c r="BH107" s="47"/>
      <c r="BI107" s="47"/>
      <c r="BJ107" s="47"/>
      <c r="BK107" s="47"/>
      <c r="BL107" s="47"/>
      <c r="BM107" s="41"/>
      <c r="BN107" s="41"/>
    </row>
    <row r="108" spans="1:66" s="50" customFormat="1" ht="15" hidden="1" customHeight="1">
      <c r="A108" s="56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1"/>
      <c r="AG108" s="41"/>
      <c r="AH108" s="38"/>
      <c r="AI108" s="47"/>
      <c r="AJ108" s="47"/>
      <c r="AK108" s="47"/>
      <c r="AL108" s="47"/>
      <c r="AM108" s="47"/>
      <c r="AN108" s="47"/>
      <c r="AO108" s="47"/>
      <c r="AP108" s="47"/>
      <c r="AQ108" s="47"/>
      <c r="AR108" s="47"/>
      <c r="AS108" s="47"/>
      <c r="AT108" s="47"/>
      <c r="AU108" s="47"/>
      <c r="AV108" s="47"/>
      <c r="AW108" s="47"/>
      <c r="AX108" s="47"/>
      <c r="AY108" s="47"/>
      <c r="AZ108" s="47"/>
      <c r="BA108" s="47"/>
      <c r="BB108" s="47"/>
      <c r="BC108" s="47"/>
      <c r="BD108" s="47"/>
      <c r="BE108" s="47"/>
      <c r="BF108" s="47"/>
      <c r="BG108" s="47"/>
      <c r="BH108" s="47"/>
      <c r="BI108" s="47"/>
      <c r="BJ108" s="47"/>
      <c r="BK108" s="47"/>
      <c r="BL108" s="47"/>
      <c r="BM108" s="41"/>
      <c r="BN108" s="41"/>
    </row>
    <row r="109" spans="1:66" s="50" customFormat="1" ht="15" hidden="1" customHeight="1">
      <c r="A109" s="56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1"/>
      <c r="AG109" s="41"/>
      <c r="AH109" s="35"/>
      <c r="AI109" s="47"/>
      <c r="AJ109" s="47"/>
      <c r="AK109" s="47"/>
      <c r="AL109" s="47"/>
      <c r="AM109" s="47"/>
      <c r="AN109" s="47"/>
      <c r="AO109" s="47"/>
      <c r="AP109" s="47"/>
      <c r="AQ109" s="47"/>
      <c r="AR109" s="47"/>
      <c r="AS109" s="47"/>
      <c r="AT109" s="47"/>
      <c r="AU109" s="47"/>
      <c r="AV109" s="47"/>
      <c r="AW109" s="47"/>
      <c r="AX109" s="47"/>
      <c r="AY109" s="47"/>
      <c r="AZ109" s="47"/>
      <c r="BA109" s="47"/>
      <c r="BB109" s="47"/>
      <c r="BC109" s="47"/>
      <c r="BD109" s="47"/>
      <c r="BE109" s="47"/>
      <c r="BF109" s="47"/>
      <c r="BG109" s="47"/>
      <c r="BH109" s="47"/>
      <c r="BI109" s="47"/>
      <c r="BJ109" s="47"/>
      <c r="BK109" s="47"/>
      <c r="BL109" s="47"/>
      <c r="BM109" s="41"/>
      <c r="BN109" s="41"/>
    </row>
    <row r="110" spans="1:66" s="50" customFormat="1" ht="15" hidden="1" customHeight="1">
      <c r="A110" s="56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1"/>
      <c r="AG110" s="41"/>
      <c r="AH110" s="35"/>
      <c r="AI110" s="47"/>
      <c r="AJ110" s="47"/>
      <c r="AK110" s="47"/>
      <c r="AL110" s="47"/>
      <c r="AM110" s="47"/>
      <c r="AN110" s="47"/>
      <c r="AO110" s="47"/>
      <c r="AP110" s="47"/>
      <c r="AQ110" s="47"/>
      <c r="AR110" s="47"/>
      <c r="AS110" s="47"/>
      <c r="AT110" s="47"/>
      <c r="AU110" s="47"/>
      <c r="AV110" s="47"/>
      <c r="AW110" s="47"/>
      <c r="AX110" s="47"/>
      <c r="AY110" s="47"/>
      <c r="AZ110" s="47"/>
      <c r="BA110" s="47"/>
      <c r="BB110" s="47"/>
      <c r="BC110" s="47"/>
      <c r="BD110" s="47"/>
      <c r="BE110" s="47"/>
      <c r="BF110" s="47"/>
      <c r="BG110" s="47"/>
      <c r="BH110" s="47"/>
      <c r="BI110" s="47"/>
      <c r="BJ110" s="47"/>
      <c r="BK110" s="47"/>
      <c r="BL110" s="47"/>
      <c r="BM110" s="41"/>
      <c r="BN110" s="41"/>
    </row>
    <row r="111" spans="1:66" s="50" customFormat="1" ht="15" hidden="1" customHeight="1">
      <c r="A111" s="56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1"/>
      <c r="AG111" s="41"/>
      <c r="AH111" s="51"/>
      <c r="AI111" s="47"/>
      <c r="AJ111" s="47"/>
      <c r="AK111" s="47"/>
      <c r="AL111" s="47"/>
      <c r="AM111" s="47"/>
      <c r="AN111" s="47"/>
      <c r="AO111" s="47"/>
      <c r="AP111" s="47"/>
      <c r="AQ111" s="47"/>
      <c r="AR111" s="47"/>
      <c r="AS111" s="47"/>
      <c r="AT111" s="47"/>
      <c r="AU111" s="47"/>
      <c r="AV111" s="47"/>
      <c r="AW111" s="47"/>
      <c r="AX111" s="47"/>
      <c r="AY111" s="47"/>
      <c r="AZ111" s="47"/>
      <c r="BA111" s="47"/>
      <c r="BB111" s="47"/>
      <c r="BC111" s="47"/>
      <c r="BD111" s="47"/>
      <c r="BE111" s="47"/>
      <c r="BF111" s="47"/>
      <c r="BG111" s="47"/>
      <c r="BH111" s="47"/>
      <c r="BI111" s="47"/>
      <c r="BJ111" s="47"/>
      <c r="BK111" s="47"/>
      <c r="BL111" s="47"/>
      <c r="BM111" s="41"/>
      <c r="BN111" s="41"/>
    </row>
    <row r="112" spans="1:66" s="50" customFormat="1" ht="15" hidden="1" customHeight="1">
      <c r="A112" s="56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1"/>
      <c r="AG112" s="41"/>
      <c r="AH112" s="22"/>
      <c r="AI112" s="47"/>
      <c r="AJ112" s="47"/>
      <c r="AK112" s="47"/>
      <c r="AL112" s="47"/>
      <c r="AM112" s="47"/>
      <c r="AN112" s="47"/>
      <c r="AO112" s="47"/>
      <c r="AP112" s="47"/>
      <c r="AQ112" s="47"/>
      <c r="AR112" s="47"/>
      <c r="AS112" s="47"/>
      <c r="AT112" s="47"/>
      <c r="AU112" s="47"/>
      <c r="AV112" s="47"/>
      <c r="AW112" s="47"/>
      <c r="AX112" s="47"/>
      <c r="AY112" s="47"/>
      <c r="AZ112" s="47"/>
      <c r="BA112" s="47"/>
      <c r="BB112" s="47"/>
      <c r="BC112" s="47"/>
      <c r="BD112" s="47"/>
      <c r="BE112" s="47"/>
      <c r="BF112" s="47"/>
      <c r="BG112" s="47"/>
      <c r="BH112" s="47"/>
      <c r="BI112" s="47"/>
      <c r="BJ112" s="47"/>
      <c r="BK112" s="47"/>
      <c r="BL112" s="47"/>
      <c r="BM112" s="41"/>
      <c r="BN112" s="41"/>
    </row>
    <row r="113" spans="1:66" s="50" customFormat="1" ht="15" hidden="1" customHeight="1">
      <c r="A113" s="56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1"/>
      <c r="AG113" s="41"/>
      <c r="AH113" s="28"/>
      <c r="AI113" s="47"/>
      <c r="AJ113" s="47"/>
      <c r="AK113" s="47"/>
      <c r="AL113" s="47"/>
      <c r="AM113" s="47"/>
      <c r="AN113" s="47"/>
      <c r="AO113" s="47"/>
      <c r="AP113" s="47"/>
      <c r="AQ113" s="47"/>
      <c r="AR113" s="47"/>
      <c r="AS113" s="47"/>
      <c r="AT113" s="47"/>
      <c r="AU113" s="47"/>
      <c r="AV113" s="47"/>
      <c r="AW113" s="47"/>
      <c r="AX113" s="47"/>
      <c r="AY113" s="47"/>
      <c r="AZ113" s="47"/>
      <c r="BA113" s="47"/>
      <c r="BB113" s="47"/>
      <c r="BC113" s="47"/>
      <c r="BD113" s="47"/>
      <c r="BE113" s="47"/>
      <c r="BF113" s="47"/>
      <c r="BG113" s="47"/>
      <c r="BH113" s="47"/>
      <c r="BI113" s="47"/>
      <c r="BJ113" s="47"/>
      <c r="BK113" s="47"/>
      <c r="BL113" s="47"/>
      <c r="BM113" s="41"/>
      <c r="BN113" s="41"/>
    </row>
    <row r="114" spans="1:66" ht="15" hidden="1" customHeight="1">
      <c r="AH114" s="28"/>
    </row>
    <row r="115" spans="1:66" s="50" customFormat="1" ht="15" hidden="1" customHeight="1">
      <c r="A115" s="56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1"/>
      <c r="AG115" s="41"/>
      <c r="AH115" s="41"/>
      <c r="AI115" s="47"/>
      <c r="AJ115" s="47"/>
      <c r="AK115" s="47"/>
      <c r="AL115" s="47"/>
      <c r="AM115" s="47"/>
      <c r="AN115" s="47"/>
      <c r="AO115" s="47"/>
      <c r="AP115" s="47"/>
      <c r="AQ115" s="47"/>
      <c r="AR115" s="47"/>
      <c r="AS115" s="47"/>
      <c r="AT115" s="47"/>
      <c r="AU115" s="47"/>
      <c r="AV115" s="47"/>
      <c r="AW115" s="47"/>
      <c r="AX115" s="47"/>
      <c r="AY115" s="47"/>
      <c r="AZ115" s="47"/>
      <c r="BA115" s="47"/>
      <c r="BB115" s="47"/>
      <c r="BC115" s="47"/>
      <c r="BD115" s="47"/>
      <c r="BE115" s="47"/>
      <c r="BF115" s="47"/>
      <c r="BG115" s="47"/>
      <c r="BH115" s="47"/>
      <c r="BI115" s="47"/>
      <c r="BJ115" s="47"/>
      <c r="BK115" s="47"/>
      <c r="BL115" s="47"/>
      <c r="BM115" s="41"/>
      <c r="BN115" s="41"/>
    </row>
    <row r="116" spans="1:66" s="50" customFormat="1" ht="15" hidden="1" customHeight="1">
      <c r="A116" s="56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1"/>
      <c r="AG116" s="41"/>
      <c r="AH116" s="41"/>
      <c r="AI116" s="47"/>
      <c r="AJ116" s="47"/>
      <c r="AK116" s="47"/>
      <c r="AL116" s="47"/>
      <c r="AM116" s="47"/>
      <c r="AN116" s="47"/>
      <c r="AO116" s="47"/>
      <c r="AP116" s="47"/>
      <c r="AQ116" s="47"/>
      <c r="AR116" s="47"/>
      <c r="AS116" s="47"/>
      <c r="AT116" s="47"/>
      <c r="AU116" s="47"/>
      <c r="AV116" s="47"/>
      <c r="AW116" s="47"/>
      <c r="AX116" s="47"/>
      <c r="AY116" s="47"/>
      <c r="AZ116" s="47"/>
      <c r="BA116" s="47"/>
      <c r="BB116" s="47"/>
      <c r="BC116" s="47"/>
      <c r="BD116" s="47"/>
      <c r="BE116" s="47"/>
      <c r="BF116" s="47"/>
      <c r="BG116" s="47"/>
      <c r="BH116" s="47"/>
      <c r="BI116" s="47"/>
      <c r="BJ116" s="47"/>
      <c r="BK116" s="47"/>
      <c r="BL116" s="47"/>
      <c r="BM116" s="41"/>
      <c r="BN116" s="41"/>
    </row>
    <row r="117" spans="1:66" s="50" customFormat="1" ht="15" hidden="1" customHeight="1">
      <c r="A117" s="56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1"/>
      <c r="AG117" s="41"/>
      <c r="AH117" s="41"/>
      <c r="AI117" s="47"/>
      <c r="AJ117" s="47"/>
      <c r="AK117" s="47"/>
      <c r="AL117" s="47"/>
      <c r="AM117" s="47"/>
      <c r="AN117" s="47"/>
      <c r="AO117" s="47"/>
      <c r="AP117" s="47"/>
      <c r="AQ117" s="47"/>
      <c r="AR117" s="47"/>
      <c r="AS117" s="47"/>
      <c r="AT117" s="47"/>
      <c r="AU117" s="47"/>
      <c r="AV117" s="47"/>
      <c r="AW117" s="47"/>
      <c r="AX117" s="47"/>
      <c r="AY117" s="47"/>
      <c r="AZ117" s="47"/>
      <c r="BA117" s="47"/>
      <c r="BB117" s="47"/>
      <c r="BC117" s="47"/>
      <c r="BD117" s="47"/>
      <c r="BE117" s="47"/>
      <c r="BF117" s="47"/>
      <c r="BG117" s="47"/>
      <c r="BH117" s="47"/>
      <c r="BI117" s="47"/>
      <c r="BJ117" s="47"/>
      <c r="BK117" s="47"/>
      <c r="BL117" s="47"/>
      <c r="BM117" s="41"/>
      <c r="BN117" s="41"/>
    </row>
    <row r="118" spans="1:66" s="50" customFormat="1" ht="15" hidden="1" customHeight="1">
      <c r="A118" s="56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1"/>
      <c r="AG118" s="41"/>
      <c r="AH118" s="41"/>
      <c r="AI118" s="47"/>
      <c r="AJ118" s="47"/>
      <c r="AK118" s="47"/>
      <c r="AL118" s="47"/>
      <c r="AM118" s="47"/>
      <c r="AN118" s="47"/>
      <c r="AO118" s="47"/>
      <c r="AP118" s="47"/>
      <c r="AQ118" s="47"/>
      <c r="AR118" s="47"/>
      <c r="AS118" s="47"/>
      <c r="AT118" s="47"/>
      <c r="AU118" s="47"/>
      <c r="AV118" s="47"/>
      <c r="AW118" s="47"/>
      <c r="AX118" s="47"/>
      <c r="AY118" s="47"/>
      <c r="AZ118" s="47"/>
      <c r="BA118" s="47"/>
      <c r="BB118" s="47"/>
      <c r="BC118" s="47"/>
      <c r="BD118" s="47"/>
      <c r="BE118" s="47"/>
      <c r="BF118" s="47"/>
      <c r="BG118" s="47"/>
      <c r="BH118" s="47"/>
      <c r="BI118" s="47"/>
      <c r="BJ118" s="47"/>
      <c r="BK118" s="47"/>
      <c r="BL118" s="47"/>
      <c r="BM118" s="41"/>
      <c r="BN118" s="41"/>
    </row>
    <row r="119" spans="1:66" s="50" customFormat="1" ht="15" hidden="1" customHeight="1">
      <c r="A119" s="56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  <c r="AF119" s="41"/>
      <c r="AG119" s="41"/>
      <c r="AH119" s="41"/>
      <c r="AI119" s="47"/>
      <c r="AJ119" s="47"/>
      <c r="AK119" s="47"/>
      <c r="AL119" s="47"/>
      <c r="AM119" s="47"/>
      <c r="AN119" s="47"/>
      <c r="AO119" s="47"/>
      <c r="AP119" s="47"/>
      <c r="AQ119" s="47"/>
      <c r="AR119" s="47"/>
      <c r="AS119" s="47"/>
      <c r="AT119" s="47"/>
      <c r="AU119" s="47"/>
      <c r="AV119" s="47"/>
      <c r="AW119" s="47"/>
      <c r="AX119" s="47"/>
      <c r="AY119" s="47"/>
      <c r="AZ119" s="47"/>
      <c r="BA119" s="47"/>
      <c r="BB119" s="47"/>
      <c r="BC119" s="47"/>
      <c r="BD119" s="47"/>
      <c r="BE119" s="47"/>
      <c r="BF119" s="47"/>
      <c r="BG119" s="47"/>
      <c r="BH119" s="47"/>
      <c r="BI119" s="47"/>
      <c r="BJ119" s="47"/>
      <c r="BK119" s="47"/>
      <c r="BL119" s="47"/>
      <c r="BM119" s="41"/>
      <c r="BN119" s="41"/>
    </row>
    <row r="120" spans="1:66" s="50" customFormat="1" ht="15" hidden="1" customHeight="1">
      <c r="A120" s="56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1"/>
      <c r="AG120" s="41"/>
      <c r="AH120" s="41"/>
      <c r="AI120" s="47"/>
      <c r="AJ120" s="47"/>
      <c r="AK120" s="47"/>
      <c r="AL120" s="47"/>
      <c r="AM120" s="47"/>
      <c r="AN120" s="47"/>
      <c r="AO120" s="47"/>
      <c r="AP120" s="47"/>
      <c r="AQ120" s="47"/>
      <c r="AR120" s="47"/>
      <c r="AS120" s="47"/>
      <c r="AT120" s="47"/>
      <c r="AU120" s="47"/>
      <c r="AV120" s="47"/>
      <c r="AW120" s="47"/>
      <c r="AX120" s="47"/>
      <c r="AY120" s="47"/>
      <c r="AZ120" s="47"/>
      <c r="BA120" s="47"/>
      <c r="BB120" s="47"/>
      <c r="BC120" s="47"/>
      <c r="BD120" s="47"/>
      <c r="BE120" s="47"/>
      <c r="BF120" s="47"/>
      <c r="BG120" s="47"/>
      <c r="BH120" s="47"/>
      <c r="BI120" s="47"/>
      <c r="BJ120" s="47"/>
      <c r="BK120" s="47"/>
      <c r="BL120" s="47"/>
      <c r="BM120" s="41"/>
      <c r="BN120" s="41"/>
    </row>
    <row r="121" spans="1:66" s="50" customFormat="1" ht="15" hidden="1" customHeight="1">
      <c r="A121" s="56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1"/>
      <c r="AG121" s="41"/>
      <c r="AH121" s="41"/>
      <c r="AI121" s="47"/>
      <c r="AJ121" s="47"/>
      <c r="AK121" s="47"/>
      <c r="AL121" s="47"/>
      <c r="AM121" s="47"/>
      <c r="AN121" s="47"/>
      <c r="AO121" s="47"/>
      <c r="AP121" s="47"/>
      <c r="AQ121" s="47"/>
      <c r="AR121" s="47"/>
      <c r="AS121" s="47"/>
      <c r="AT121" s="47"/>
      <c r="AU121" s="47"/>
      <c r="AV121" s="47"/>
      <c r="AW121" s="47"/>
      <c r="AX121" s="47"/>
      <c r="AY121" s="47"/>
      <c r="AZ121" s="47"/>
      <c r="BA121" s="47"/>
      <c r="BB121" s="47"/>
      <c r="BC121" s="47"/>
      <c r="BD121" s="47"/>
      <c r="BE121" s="47"/>
      <c r="BF121" s="47"/>
      <c r="BG121" s="47"/>
      <c r="BH121" s="47"/>
      <c r="BI121" s="47"/>
      <c r="BJ121" s="47"/>
      <c r="BK121" s="47"/>
      <c r="BL121" s="47"/>
      <c r="BM121" s="41"/>
      <c r="BN121" s="41"/>
    </row>
    <row r="122" spans="1:66" s="50" customFormat="1" ht="15" hidden="1" customHeight="1">
      <c r="A122" s="56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1"/>
      <c r="AG122" s="41"/>
      <c r="AH122" s="41"/>
      <c r="AI122" s="47"/>
      <c r="AJ122" s="47"/>
      <c r="AK122" s="47"/>
      <c r="AL122" s="47"/>
      <c r="AM122" s="47"/>
      <c r="AN122" s="47"/>
      <c r="AO122" s="47"/>
      <c r="AP122" s="47"/>
      <c r="AQ122" s="47"/>
      <c r="AR122" s="47"/>
      <c r="AS122" s="47"/>
      <c r="AT122" s="47"/>
      <c r="AU122" s="47"/>
      <c r="AV122" s="47"/>
      <c r="AW122" s="47"/>
      <c r="AX122" s="47"/>
      <c r="AY122" s="47"/>
      <c r="AZ122" s="47"/>
      <c r="BA122" s="47"/>
      <c r="BB122" s="47"/>
      <c r="BC122" s="47"/>
      <c r="BD122" s="47"/>
      <c r="BE122" s="47"/>
      <c r="BF122" s="47"/>
      <c r="BG122" s="47"/>
      <c r="BH122" s="47"/>
      <c r="BI122" s="47"/>
      <c r="BJ122" s="47"/>
      <c r="BK122" s="47"/>
      <c r="BL122" s="47"/>
      <c r="BM122" s="41"/>
      <c r="BN122" s="41"/>
    </row>
    <row r="123" spans="1:66" s="50" customFormat="1" ht="15" hidden="1" customHeight="1">
      <c r="A123" s="56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1"/>
      <c r="AG123" s="41"/>
      <c r="AH123" s="41"/>
      <c r="AI123" s="47"/>
      <c r="AJ123" s="47"/>
      <c r="AK123" s="47"/>
      <c r="AL123" s="47"/>
      <c r="AM123" s="47"/>
      <c r="AN123" s="47"/>
      <c r="AO123" s="47"/>
      <c r="AP123" s="47"/>
      <c r="AQ123" s="47"/>
      <c r="AR123" s="47"/>
      <c r="AS123" s="47"/>
      <c r="AT123" s="47"/>
      <c r="AU123" s="47"/>
      <c r="AV123" s="47"/>
      <c r="AW123" s="47"/>
      <c r="AX123" s="47"/>
      <c r="AY123" s="47"/>
      <c r="AZ123" s="47"/>
      <c r="BA123" s="47"/>
      <c r="BB123" s="47"/>
      <c r="BC123" s="47"/>
      <c r="BD123" s="47"/>
      <c r="BE123" s="47"/>
      <c r="BF123" s="47"/>
      <c r="BG123" s="47"/>
      <c r="BH123" s="47"/>
      <c r="BI123" s="47"/>
      <c r="BJ123" s="47"/>
      <c r="BK123" s="47"/>
      <c r="BL123" s="47"/>
      <c r="BM123" s="41"/>
      <c r="BN123" s="41"/>
    </row>
    <row r="124" spans="1:66" s="50" customFormat="1" ht="15" hidden="1" customHeight="1">
      <c r="A124" s="56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  <c r="AF124" s="41"/>
      <c r="AG124" s="41"/>
      <c r="AH124" s="48"/>
      <c r="AI124" s="47"/>
      <c r="AJ124" s="47"/>
      <c r="AK124" s="47"/>
      <c r="AL124" s="47"/>
      <c r="AM124" s="47"/>
      <c r="AN124" s="47"/>
      <c r="AO124" s="47"/>
      <c r="AP124" s="47"/>
      <c r="AQ124" s="47"/>
      <c r="AR124" s="47"/>
      <c r="AS124" s="47"/>
      <c r="AT124" s="47"/>
      <c r="AU124" s="47"/>
      <c r="AV124" s="47"/>
      <c r="AW124" s="47"/>
      <c r="AX124" s="47"/>
      <c r="AY124" s="47"/>
      <c r="AZ124" s="47"/>
      <c r="BA124" s="47"/>
      <c r="BB124" s="47"/>
      <c r="BC124" s="47"/>
      <c r="BD124" s="47"/>
      <c r="BE124" s="47"/>
      <c r="BF124" s="47"/>
      <c r="BG124" s="47"/>
      <c r="BH124" s="47"/>
      <c r="BI124" s="47"/>
      <c r="BJ124" s="47"/>
      <c r="BK124" s="47"/>
      <c r="BL124" s="47"/>
      <c r="BM124" s="41"/>
      <c r="BN124" s="41"/>
    </row>
    <row r="125" spans="1:66" ht="15" hidden="1" customHeight="1">
      <c r="AH125" s="50"/>
    </row>
    <row r="126" spans="1:66" ht="15" hidden="1" customHeight="1">
      <c r="AH126" s="50"/>
    </row>
    <row r="127" spans="1:66" ht="15" hidden="1" customHeight="1"/>
    <row r="128" spans="1:66" ht="15" hidden="1" customHeight="1"/>
    <row r="129" spans="1:74" ht="15" hidden="1" customHeight="1"/>
    <row r="130" spans="1:74" hidden="1"/>
    <row r="131" spans="1:74" ht="15" hidden="1" customHeight="1"/>
    <row r="132" spans="1:74" ht="15" hidden="1" customHeight="1"/>
    <row r="133" spans="1:74" ht="15" hidden="1" customHeight="1"/>
    <row r="134" spans="1:74" s="56" customFormat="1" hidden="1"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41"/>
      <c r="AG134" s="41"/>
      <c r="AH134" s="41"/>
      <c r="AI134" s="47"/>
      <c r="AJ134" s="47"/>
      <c r="AK134" s="47"/>
      <c r="AL134" s="47"/>
      <c r="AM134" s="47"/>
      <c r="AN134" s="47"/>
      <c r="AO134" s="47"/>
      <c r="AP134" s="47"/>
      <c r="AQ134" s="47"/>
      <c r="AR134" s="47"/>
      <c r="AS134" s="47"/>
      <c r="AT134" s="47"/>
      <c r="AU134" s="47"/>
      <c r="AV134" s="47"/>
      <c r="AW134" s="47"/>
      <c r="AX134" s="47"/>
      <c r="AY134" s="47"/>
      <c r="AZ134" s="47"/>
      <c r="BA134" s="47"/>
      <c r="BB134" s="47"/>
      <c r="BC134" s="47"/>
      <c r="BD134" s="47"/>
      <c r="BE134" s="47"/>
      <c r="BF134" s="47"/>
      <c r="BG134" s="47"/>
      <c r="BH134" s="47"/>
      <c r="BI134" s="47"/>
      <c r="BJ134" s="47"/>
      <c r="BK134" s="47"/>
      <c r="BL134" s="47"/>
      <c r="BM134" s="41"/>
      <c r="BN134" s="41"/>
      <c r="BO134" s="47"/>
      <c r="BP134" s="47"/>
      <c r="BQ134" s="47"/>
      <c r="BR134" s="47"/>
      <c r="BS134" s="47"/>
      <c r="BT134" s="47"/>
      <c r="BU134" s="47"/>
      <c r="BV134" s="47"/>
    </row>
    <row r="135" spans="1:74" s="56" customFormat="1" hidden="1"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1"/>
      <c r="AG135" s="41"/>
      <c r="AH135" s="41"/>
      <c r="AI135" s="47"/>
      <c r="AJ135" s="47"/>
      <c r="AK135" s="47"/>
      <c r="AL135" s="47"/>
      <c r="AM135" s="47"/>
      <c r="AN135" s="47"/>
      <c r="AO135" s="47"/>
      <c r="AP135" s="47"/>
      <c r="AQ135" s="47"/>
      <c r="AR135" s="47"/>
      <c r="AS135" s="47"/>
      <c r="AT135" s="47"/>
      <c r="AU135" s="47"/>
      <c r="AV135" s="47"/>
      <c r="AW135" s="47"/>
      <c r="AX135" s="47"/>
      <c r="AY135" s="47"/>
      <c r="AZ135" s="47"/>
      <c r="BA135" s="47"/>
      <c r="BB135" s="47"/>
      <c r="BC135" s="47"/>
      <c r="BD135" s="47"/>
      <c r="BE135" s="47"/>
      <c r="BF135" s="47"/>
      <c r="BG135" s="47"/>
      <c r="BH135" s="47"/>
      <c r="BI135" s="47"/>
      <c r="BJ135" s="47"/>
      <c r="BK135" s="47"/>
      <c r="BL135" s="47"/>
      <c r="BM135" s="41"/>
      <c r="BN135" s="41"/>
      <c r="BO135" s="47"/>
      <c r="BP135" s="47"/>
      <c r="BQ135" s="47"/>
      <c r="BR135" s="47"/>
      <c r="BS135" s="47"/>
      <c r="BT135" s="47"/>
      <c r="BU135" s="47"/>
      <c r="BV135" s="47"/>
    </row>
    <row r="136" spans="1:74" s="56" customFormat="1" hidden="1"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41"/>
      <c r="AG136" s="41"/>
      <c r="AH136" s="41"/>
      <c r="AI136" s="47"/>
      <c r="AJ136" s="47"/>
      <c r="AK136" s="47"/>
      <c r="AL136" s="47"/>
      <c r="AM136" s="47"/>
      <c r="AN136" s="47"/>
      <c r="AO136" s="47"/>
      <c r="AP136" s="47"/>
      <c r="AQ136" s="47"/>
      <c r="AR136" s="47"/>
      <c r="AS136" s="47"/>
      <c r="AT136" s="47"/>
      <c r="AU136" s="47"/>
      <c r="AV136" s="47"/>
      <c r="AW136" s="47"/>
      <c r="AX136" s="47"/>
      <c r="AY136" s="47"/>
      <c r="AZ136" s="47"/>
      <c r="BA136" s="47"/>
      <c r="BB136" s="47"/>
      <c r="BC136" s="47"/>
      <c r="BD136" s="47"/>
      <c r="BE136" s="47"/>
      <c r="BF136" s="47"/>
      <c r="BG136" s="47"/>
      <c r="BH136" s="47"/>
      <c r="BI136" s="47"/>
      <c r="BJ136" s="47"/>
      <c r="BK136" s="47"/>
      <c r="BL136" s="47"/>
      <c r="BM136" s="41"/>
      <c r="BN136" s="41"/>
      <c r="BO136" s="47"/>
      <c r="BP136" s="47"/>
      <c r="BQ136" s="47"/>
      <c r="BR136" s="47"/>
      <c r="BS136" s="47"/>
      <c r="BT136" s="47"/>
      <c r="BU136" s="47"/>
      <c r="BV136" s="47"/>
    </row>
    <row r="137" spans="1:74" s="56" customFormat="1" hidden="1"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1"/>
      <c r="AG137" s="41"/>
      <c r="AH137" s="41"/>
      <c r="AI137" s="47"/>
      <c r="AJ137" s="47"/>
      <c r="AK137" s="47"/>
      <c r="AL137" s="47"/>
      <c r="AM137" s="47"/>
      <c r="AN137" s="47"/>
      <c r="AO137" s="47"/>
      <c r="AP137" s="47"/>
      <c r="AQ137" s="47"/>
      <c r="AR137" s="47"/>
      <c r="AS137" s="47"/>
      <c r="AT137" s="47"/>
      <c r="AU137" s="47"/>
      <c r="AV137" s="47"/>
      <c r="AW137" s="47"/>
      <c r="AX137" s="47"/>
      <c r="AY137" s="47"/>
      <c r="AZ137" s="47"/>
      <c r="BA137" s="47"/>
      <c r="BB137" s="47"/>
      <c r="BC137" s="47"/>
      <c r="BD137" s="47"/>
      <c r="BE137" s="47"/>
      <c r="BF137" s="47"/>
      <c r="BG137" s="47"/>
      <c r="BH137" s="47"/>
      <c r="BI137" s="47"/>
      <c r="BJ137" s="47"/>
      <c r="BK137" s="47"/>
      <c r="BL137" s="47"/>
      <c r="BM137" s="41"/>
      <c r="BN137" s="41"/>
      <c r="BO137" s="47"/>
      <c r="BP137" s="47"/>
      <c r="BQ137" s="47"/>
      <c r="BR137" s="47"/>
      <c r="BS137" s="47"/>
      <c r="BT137" s="47"/>
      <c r="BU137" s="47"/>
      <c r="BV137" s="47"/>
    </row>
    <row r="138" spans="1:74" s="56" customFormat="1" hidden="1"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41"/>
      <c r="AG138" s="41"/>
      <c r="AH138" s="41"/>
      <c r="AI138" s="47"/>
      <c r="AJ138" s="47"/>
      <c r="AK138" s="47"/>
      <c r="AL138" s="47"/>
      <c r="AM138" s="47"/>
      <c r="AN138" s="47"/>
      <c r="AO138" s="47"/>
      <c r="AP138" s="47"/>
      <c r="AQ138" s="47"/>
      <c r="AR138" s="47"/>
      <c r="AS138" s="47"/>
      <c r="AT138" s="47"/>
      <c r="AU138" s="47"/>
      <c r="AV138" s="47"/>
      <c r="AW138" s="47"/>
      <c r="AX138" s="47"/>
      <c r="AY138" s="47"/>
      <c r="AZ138" s="47"/>
      <c r="BA138" s="47"/>
      <c r="BB138" s="47"/>
      <c r="BC138" s="47"/>
      <c r="BD138" s="47"/>
      <c r="BE138" s="47"/>
      <c r="BF138" s="47"/>
      <c r="BG138" s="47"/>
      <c r="BH138" s="47"/>
      <c r="BI138" s="47"/>
      <c r="BJ138" s="47"/>
      <c r="BK138" s="47"/>
      <c r="BL138" s="47"/>
      <c r="BM138" s="41"/>
      <c r="BN138" s="41"/>
      <c r="BO138" s="47"/>
      <c r="BP138" s="47"/>
      <c r="BQ138" s="47"/>
      <c r="BR138" s="47"/>
      <c r="BS138" s="47"/>
      <c r="BT138" s="47"/>
      <c r="BU138" s="47"/>
      <c r="BV138" s="47"/>
    </row>
    <row r="139" spans="1:74" s="56" customFormat="1" hidden="1"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41"/>
      <c r="AG139" s="41"/>
      <c r="AH139" s="41"/>
      <c r="AI139" s="47"/>
      <c r="AJ139" s="47"/>
      <c r="AK139" s="47"/>
      <c r="AL139" s="47"/>
      <c r="AM139" s="47"/>
      <c r="AN139" s="47"/>
      <c r="AO139" s="47"/>
      <c r="AP139" s="47"/>
      <c r="AQ139" s="47"/>
      <c r="AR139" s="47"/>
      <c r="AS139" s="47"/>
      <c r="AT139" s="47"/>
      <c r="AU139" s="47"/>
      <c r="AV139" s="47"/>
      <c r="AW139" s="47"/>
      <c r="AX139" s="47"/>
      <c r="AY139" s="47"/>
      <c r="AZ139" s="47"/>
      <c r="BA139" s="47"/>
      <c r="BB139" s="47"/>
      <c r="BC139" s="47"/>
      <c r="BD139" s="47"/>
      <c r="BE139" s="47"/>
      <c r="BF139" s="47"/>
      <c r="BG139" s="47"/>
      <c r="BH139" s="47"/>
      <c r="BI139" s="47"/>
      <c r="BJ139" s="47"/>
      <c r="BK139" s="47"/>
      <c r="BL139" s="47"/>
      <c r="BM139" s="41"/>
      <c r="BN139" s="41"/>
      <c r="BO139" s="47"/>
      <c r="BP139" s="47"/>
      <c r="BQ139" s="47"/>
      <c r="BR139" s="47"/>
      <c r="BS139" s="47"/>
      <c r="BT139" s="47"/>
      <c r="BU139" s="47"/>
      <c r="BV139" s="47"/>
    </row>
    <row r="140" spans="1:74" s="56" customFormat="1" hidden="1"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41"/>
      <c r="AG140" s="41"/>
      <c r="AH140" s="41"/>
      <c r="AI140" s="47"/>
      <c r="AJ140" s="47"/>
      <c r="AK140" s="47"/>
      <c r="AL140" s="47"/>
      <c r="AM140" s="47"/>
      <c r="AN140" s="47"/>
      <c r="AO140" s="47"/>
      <c r="AP140" s="47"/>
      <c r="AQ140" s="47"/>
      <c r="AR140" s="47"/>
      <c r="AS140" s="47"/>
      <c r="AT140" s="47"/>
      <c r="AU140" s="47"/>
      <c r="AV140" s="47"/>
      <c r="AW140" s="47"/>
      <c r="AX140" s="47"/>
      <c r="AY140" s="47"/>
      <c r="AZ140" s="47"/>
      <c r="BA140" s="47"/>
      <c r="BB140" s="47"/>
      <c r="BC140" s="47"/>
      <c r="BD140" s="47"/>
      <c r="BE140" s="47"/>
      <c r="BF140" s="47"/>
      <c r="BG140" s="47"/>
      <c r="BH140" s="47"/>
      <c r="BI140" s="47"/>
      <c r="BJ140" s="47"/>
      <c r="BK140" s="47"/>
      <c r="BL140" s="47"/>
      <c r="BM140" s="41"/>
      <c r="BN140" s="41"/>
      <c r="BO140" s="47"/>
      <c r="BP140" s="47"/>
      <c r="BQ140" s="47"/>
      <c r="BR140" s="47"/>
      <c r="BS140" s="47"/>
      <c r="BT140" s="47"/>
      <c r="BU140" s="47"/>
      <c r="BV140" s="47"/>
    </row>
    <row r="141" spans="1:74" hidden="1">
      <c r="A141" s="47"/>
    </row>
    <row r="142" spans="1:74" hidden="1">
      <c r="A142" s="47"/>
    </row>
    <row r="143" spans="1:74" hidden="1">
      <c r="A143" s="47"/>
    </row>
    <row r="144" spans="1:74" hidden="1">
      <c r="A144" s="47"/>
    </row>
    <row r="145" spans="1:66" hidden="1">
      <c r="A145" s="47"/>
    </row>
    <row r="146" spans="1:66" hidden="1">
      <c r="A146" s="47"/>
    </row>
    <row r="147" spans="1:66" hidden="1">
      <c r="A147" s="47"/>
    </row>
    <row r="148" spans="1:66" hidden="1">
      <c r="A148" s="47"/>
    </row>
    <row r="149" spans="1:66" hidden="1">
      <c r="A149" s="47"/>
    </row>
    <row r="150" spans="1:66" hidden="1">
      <c r="A150" s="47"/>
    </row>
    <row r="151" spans="1:66" hidden="1">
      <c r="A151" s="47"/>
    </row>
    <row r="152" spans="1:66" hidden="1">
      <c r="A152" s="47"/>
    </row>
    <row r="153" spans="1:66" hidden="1">
      <c r="A153" s="47"/>
    </row>
    <row r="154" spans="1:66" hidden="1">
      <c r="A154" s="47"/>
    </row>
    <row r="155" spans="1:66" hidden="1">
      <c r="A155" s="47"/>
      <c r="AF155" s="47"/>
      <c r="AG155" s="47"/>
      <c r="BM155" s="47"/>
      <c r="BN155" s="47"/>
    </row>
    <row r="156" spans="1:66" hidden="1">
      <c r="A156" s="47"/>
      <c r="AF156" s="47"/>
      <c r="AG156" s="47"/>
      <c r="BM156" s="47"/>
      <c r="BN156" s="47"/>
    </row>
    <row r="157" spans="1:66" hidden="1">
      <c r="A157" s="47"/>
      <c r="AF157" s="47"/>
      <c r="AG157" s="47"/>
      <c r="BM157" s="47"/>
      <c r="BN157" s="47"/>
    </row>
    <row r="158" spans="1:66" hidden="1">
      <c r="A158" s="47"/>
      <c r="AF158" s="47"/>
      <c r="AG158" s="47"/>
      <c r="BM158" s="47"/>
      <c r="BN158" s="47"/>
    </row>
    <row r="159" spans="1:66" hidden="1">
      <c r="A159" s="47"/>
      <c r="AF159" s="47"/>
      <c r="AG159" s="47"/>
      <c r="BM159" s="47"/>
      <c r="BN159" s="47"/>
    </row>
  </sheetData>
  <mergeCells count="67">
    <mergeCell ref="B1:BN1"/>
    <mergeCell ref="B2:BN2"/>
    <mergeCell ref="B3:BN3"/>
    <mergeCell ref="B4:BN4"/>
    <mergeCell ref="B5:AE5"/>
    <mergeCell ref="AI5:BL5"/>
    <mergeCell ref="B6:AE6"/>
    <mergeCell ref="AI6:BL6"/>
    <mergeCell ref="B7:AE7"/>
    <mergeCell ref="AI7:BL7"/>
    <mergeCell ref="B8:AE8"/>
    <mergeCell ref="AI8:BL8"/>
    <mergeCell ref="B9:AE9"/>
    <mergeCell ref="AI9:BL9"/>
    <mergeCell ref="B10:AE10"/>
    <mergeCell ref="AI10:BL10"/>
    <mergeCell ref="B11:AE11"/>
    <mergeCell ref="AI11:BL11"/>
    <mergeCell ref="B12:AE12"/>
    <mergeCell ref="AI12:BL12"/>
    <mergeCell ref="B13:AE13"/>
    <mergeCell ref="AI13:BL13"/>
    <mergeCell ref="B14:AE14"/>
    <mergeCell ref="AI14:BL14"/>
    <mergeCell ref="B15:AE15"/>
    <mergeCell ref="AI15:BL15"/>
    <mergeCell ref="B16:AE16"/>
    <mergeCell ref="AI16:BL16"/>
    <mergeCell ref="B17:AE17"/>
    <mergeCell ref="AI17:BL17"/>
    <mergeCell ref="B18:AE18"/>
    <mergeCell ref="AI18:BL18"/>
    <mergeCell ref="B19:AE19"/>
    <mergeCell ref="AI19:BL19"/>
    <mergeCell ref="B20:AE20"/>
    <mergeCell ref="AI20:BL20"/>
    <mergeCell ref="B21:AE21"/>
    <mergeCell ref="AI21:BL21"/>
    <mergeCell ref="B22:AE22"/>
    <mergeCell ref="AI22:BL22"/>
    <mergeCell ref="B23:AE23"/>
    <mergeCell ref="AI23:BL23"/>
    <mergeCell ref="B24:AE24"/>
    <mergeCell ref="AI24:BL24"/>
    <mergeCell ref="B25:AE25"/>
    <mergeCell ref="AI25:BL25"/>
    <mergeCell ref="B26:AE26"/>
    <mergeCell ref="AI26:BL26"/>
    <mergeCell ref="B46:AE46"/>
    <mergeCell ref="AI46:BL46"/>
    <mergeCell ref="AI37:BL37"/>
    <mergeCell ref="B27:AE27"/>
    <mergeCell ref="AI27:BL27"/>
    <mergeCell ref="AI28:BL28"/>
    <mergeCell ref="AI29:BL29"/>
    <mergeCell ref="AI30:BL30"/>
    <mergeCell ref="AI31:BL31"/>
    <mergeCell ref="AI32:BL32"/>
    <mergeCell ref="AI33:BL33"/>
    <mergeCell ref="AI34:BL34"/>
    <mergeCell ref="AI35:BL35"/>
    <mergeCell ref="AI36:BL36"/>
    <mergeCell ref="AF60:AY60"/>
    <mergeCell ref="AF61:AY61"/>
    <mergeCell ref="AI38:BL38"/>
    <mergeCell ref="AI39:BL39"/>
    <mergeCell ref="AI41:BL41"/>
  </mergeCells>
  <pageMargins left="0.70866141732283472" right="0.70866141732283472" top="0.74803149606299213" bottom="0.74803149606299213" header="0.31496062992125984" footer="0.31496062992125984"/>
  <pageSetup scale="43" fitToHeight="1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mvasquez</dc:creator>
  <cp:lastModifiedBy>mvasquez</cp:lastModifiedBy>
  <cp:lastPrinted>2024-10-21T17:59:59Z</cp:lastPrinted>
  <dcterms:created xsi:type="dcterms:W3CDTF">2024-10-18T20:00:46Z</dcterms:created>
  <dcterms:modified xsi:type="dcterms:W3CDTF">2024-10-21T18:00:01Z</dcterms:modified>
</cp:coreProperties>
</file>