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0" yWindow="75" windowWidth="13455" windowHeight="9945"/>
  </bookViews>
  <sheets>
    <sheet name="3° trim" sheetId="1" r:id="rId1"/>
  </sheets>
  <definedNames>
    <definedName name="_xlnm.Print_Area" localSheetId="0">'3° trim'!$A$1:$E$81</definedName>
    <definedName name="_xlnm.Print_Titles" localSheetId="0">'3° trim'!$1:$8</definedName>
  </definedNames>
  <calcPr calcId="144525"/>
</workbook>
</file>

<file path=xl/calcChain.xml><?xml version="1.0" encoding="utf-8"?>
<calcChain xmlns="http://schemas.openxmlformats.org/spreadsheetml/2006/main">
  <c r="E48" i="1" l="1"/>
  <c r="D36" i="1"/>
  <c r="E36" i="1" s="1"/>
  <c r="E12" i="1"/>
  <c r="D66" i="1"/>
  <c r="C66" i="1"/>
  <c r="D53" i="1"/>
  <c r="E53" i="1"/>
  <c r="C53" i="1"/>
  <c r="D52" i="1"/>
  <c r="E52" i="1"/>
  <c r="C52" i="1"/>
  <c r="D49" i="1"/>
  <c r="C49" i="1"/>
  <c r="C48" i="1"/>
  <c r="E66" i="1"/>
  <c r="E38" i="1"/>
  <c r="E49" i="1" s="1"/>
  <c r="E11" i="1"/>
  <c r="E62" i="1" s="1"/>
  <c r="E10" i="1"/>
  <c r="E45" i="1" s="1"/>
  <c r="E70" i="1"/>
  <c r="D70" i="1"/>
  <c r="C70" i="1"/>
  <c r="E69" i="1"/>
  <c r="D69" i="1"/>
  <c r="C69" i="1"/>
  <c r="C65" i="1"/>
  <c r="D62" i="1"/>
  <c r="D45" i="1"/>
  <c r="C45" i="1"/>
  <c r="D37" i="1"/>
  <c r="C37" i="1"/>
  <c r="C34" i="1"/>
  <c r="D27" i="1"/>
  <c r="C27" i="1"/>
  <c r="E16" i="1"/>
  <c r="D16" i="1"/>
  <c r="C16" i="1"/>
  <c r="E13" i="1"/>
  <c r="D13" i="1"/>
  <c r="C13" i="1"/>
  <c r="C62" i="1"/>
  <c r="D9" i="1"/>
  <c r="E65" i="1" l="1"/>
  <c r="E64" i="1" s="1"/>
  <c r="E72" i="1" s="1"/>
  <c r="E74" i="1" s="1"/>
  <c r="E34" i="1"/>
  <c r="D34" i="1"/>
  <c r="D65" i="1"/>
  <c r="D64" i="1"/>
  <c r="D72" i="1" s="1"/>
  <c r="D74" i="1" s="1"/>
  <c r="C64" i="1"/>
  <c r="C72" i="1" s="1"/>
  <c r="C74" i="1" s="1"/>
  <c r="C40" i="1"/>
  <c r="C47" i="1"/>
  <c r="C55" i="1" s="1"/>
  <c r="C57" i="1" s="1"/>
  <c r="D40" i="1"/>
  <c r="E47" i="1"/>
  <c r="E55" i="1" s="1"/>
  <c r="E57" i="1" s="1"/>
  <c r="D47" i="1"/>
  <c r="D55" i="1" s="1"/>
  <c r="D57" i="1" s="1"/>
  <c r="D19" i="1"/>
  <c r="D21" i="1" s="1"/>
  <c r="D23" i="1" s="1"/>
  <c r="D30" i="1" s="1"/>
  <c r="E37" i="1"/>
  <c r="E27" i="1"/>
  <c r="C9" i="1"/>
  <c r="C19" i="1" s="1"/>
  <c r="E9" i="1"/>
  <c r="E19" i="1" s="1"/>
  <c r="E21" i="1" s="1"/>
  <c r="E23" i="1" s="1"/>
  <c r="E40" i="1" l="1"/>
  <c r="C21" i="1"/>
  <c r="C23" i="1" s="1"/>
  <c r="C30" i="1" s="1"/>
  <c r="E30" i="1"/>
</calcChain>
</file>

<file path=xl/sharedStrings.xml><?xml version="1.0" encoding="utf-8"?>
<sst xmlns="http://schemas.openxmlformats.org/spreadsheetml/2006/main" count="108" uniqueCount="80">
  <si>
    <t>Formato 4 Balance Presupuestario - LDF</t>
  </si>
  <si>
    <t>Municipio de Guadalajara</t>
  </si>
  <si>
    <t>Balance Presupuestario - LDF</t>
  </si>
  <si>
    <t>(PESOS)</t>
  </si>
  <si>
    <t>Concepto (c)</t>
  </si>
  <si>
    <t>Estimado /
Aprobado (d)</t>
  </si>
  <si>
    <t>Devengado</t>
  </si>
  <si>
    <t>Recaudado 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</si>
  <si>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</si>
  <si>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</si>
  <si>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</si>
  <si>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</si>
  <si>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</si>
  <si>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</si>
  <si>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</si>
  <si>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</si>
  <si>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</si>
  <si>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</si>
  <si>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</si>
  <si>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Armortización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</si>
  <si>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</si>
  <si>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</si>
  <si>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</si>
  <si>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</si>
  <si>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</si>
  <si>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</si>
  <si>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</si>
  <si>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</si>
  <si>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</si>
  <si>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</si>
  <si>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</si>
  <si>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</si>
  <si>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</si>
  <si>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</si>
  <si>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Concepto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</si>
  <si>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</si>
  <si>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</si>
  <si>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</si>
  <si>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</si>
  <si>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</si>
  <si>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</si>
  <si>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</si>
  <si>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</si>
  <si>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IV</t>
  </si>
  <si>
    <t>Balance Primario</t>
  </si>
  <si>
    <t xml:space="preserve"> Estimado /
 Aprobado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</si>
  <si>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</si>
  <si>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</si>
  <si>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</si>
  <si>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</si>
  <si>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</si>
  <si>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</si>
  <si>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</si>
  <si>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</si>
  <si>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</si>
  <si>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</si>
  <si>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</si>
  <si>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</si>
  <si>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 xml:space="preserve"> Estimado / 
Aprobado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</si>
  <si>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</si>
  <si>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</si>
  <si>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</si>
  <si>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</si>
  <si>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</si>
  <si>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</si>
  <si>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</si>
  <si>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</si>
  <si>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</si>
  <si>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</si>
  <si>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</si>
  <si>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</si>
  <si>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</si>
  <si>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</si>
  <si>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</si>
  <si>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</si>
  <si>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</si>
  <si>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 son razonablemente correctos y responsabilidad del emisor.</t>
  </si>
  <si>
    <t xml:space="preserve">PRESIDENTE MUNICIPAL </t>
  </si>
  <si>
    <t>ASEJ2024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</si>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</sst>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36"/>
      <color theme="1"/>
      <name val="C39HrP24DhTt"/>
    </font>
    <font>
      <b/>
      <sz val="12"/>
      <color theme="1"/>
      <name val="Arial"/>
      <family val="2"/>
    </font>
    <font>
      <sz val="28"/>
      <color theme="1"/>
      <name val="C39HrP24DhTt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17D9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7" borderId="0" applyNumberFormat="0" applyBorder="0" applyAlignment="0" applyProtection="0"/>
  </cellStyleXfs>
  <cellXfs count="105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/>
    <xf numFmtId="0" fontId="8" fillId="0" borderId="5" xfId="0" applyFont="1" applyBorder="1" applyAlignment="1"/>
    <xf numFmtId="0" fontId="8" fillId="0" borderId="5" xfId="0" applyFont="1" applyBorder="1"/>
    <xf numFmtId="42" fontId="8" fillId="0" borderId="5" xfId="0" applyNumberFormat="1" applyFont="1" applyBorder="1"/>
    <xf numFmtId="0" fontId="8" fillId="0" borderId="0" xfId="0" applyFont="1"/>
    <xf numFmtId="0" fontId="2" fillId="3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42" fontId="2" fillId="4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6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 wrapText="1"/>
    </xf>
    <xf numFmtId="0" fontId="6" fillId="0" borderId="0" xfId="0" applyFont="1" applyFill="1"/>
    <xf numFmtId="0" fontId="2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Border="1"/>
    <xf numFmtId="0" fontId="2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4" fontId="0" fillId="0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5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44" fontId="2" fillId="4" borderId="9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8" fillId="0" borderId="11" xfId="0" applyFont="1" applyBorder="1"/>
    <xf numFmtId="0" fontId="6" fillId="0" borderId="11" xfId="0" applyFont="1" applyBorder="1"/>
    <xf numFmtId="0" fontId="2" fillId="5" borderId="9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left" vertical="center"/>
    </xf>
    <xf numFmtId="0" fontId="6" fillId="0" borderId="11" xfId="0" applyFont="1" applyFill="1" applyBorder="1"/>
    <xf numFmtId="0" fontId="8" fillId="0" borderId="0" xfId="0" applyFont="1" applyAlignment="1"/>
    <xf numFmtId="42" fontId="8" fillId="0" borderId="0" xfId="0" applyNumberFormat="1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42" fontId="8" fillId="0" borderId="0" xfId="0" applyNumberFormat="1" applyFont="1" applyBorder="1"/>
    <xf numFmtId="42" fontId="11" fillId="0" borderId="0" xfId="0" applyNumberFormat="1" applyFont="1" applyAlignment="1">
      <alignment horizontal="center"/>
    </xf>
    <xf numFmtId="42" fontId="8" fillId="0" borderId="0" xfId="0" applyNumberFormat="1" applyFont="1" applyAlignment="1"/>
    <xf numFmtId="4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2" fontId="12" fillId="0" borderId="0" xfId="0" applyNumberFormat="1" applyFont="1" applyAlignment="1">
      <alignment vertical="center"/>
    </xf>
    <xf numFmtId="0" fontId="6" fillId="0" borderId="0" xfId="0" applyFont="1" applyFill="1" applyAlignment="1"/>
    <xf numFmtId="42" fontId="6" fillId="0" borderId="0" xfId="0" applyNumberFormat="1" applyFont="1" applyFill="1" applyAlignment="1">
      <alignment horizontal="center" vertical="top"/>
    </xf>
    <xf numFmtId="0" fontId="0" fillId="5" borderId="3" xfId="0" applyFont="1" applyFill="1" applyBorder="1" applyAlignment="1">
      <alignment horizontal="center" vertical="center"/>
    </xf>
    <xf numFmtId="0" fontId="16" fillId="8" borderId="6" xfId="30" applyFont="1" applyFill="1" applyBorder="1" applyAlignment="1">
      <alignment horizontal="center" vertical="center" wrapText="1"/>
    </xf>
    <xf numFmtId="0" fontId="16" fillId="8" borderId="10" xfId="30" applyFont="1" applyFill="1" applyBorder="1" applyAlignment="1">
      <alignment horizontal="left" vertical="center" wrapText="1"/>
    </xf>
    <xf numFmtId="7" fontId="16" fillId="8" borderId="9" xfId="1" applyNumberFormat="1" applyFont="1" applyFill="1" applyBorder="1" applyAlignment="1">
      <alignment horizontal="right" vertical="center" wrapText="1"/>
    </xf>
    <xf numFmtId="7" fontId="0" fillId="0" borderId="0" xfId="1" applyNumberFormat="1" applyFont="1" applyFill="1" applyBorder="1" applyAlignment="1">
      <alignment horizontal="center" vertical="center"/>
    </xf>
    <xf numFmtId="7" fontId="0" fillId="0" borderId="12" xfId="1" applyNumberFormat="1" applyFont="1" applyFill="1" applyBorder="1" applyAlignment="1">
      <alignment horizontal="center" vertical="center"/>
    </xf>
    <xf numFmtId="7" fontId="2" fillId="5" borderId="9" xfId="1" applyNumberFormat="1" applyFont="1" applyFill="1" applyBorder="1" applyAlignment="1">
      <alignment horizontal="center" vertical="center"/>
    </xf>
    <xf numFmtId="7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7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7" fontId="16" fillId="8" borderId="9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6" borderId="9" xfId="1" applyNumberFormat="1" applyFont="1" applyFill="1" applyBorder="1" applyAlignment="1">
      <alignment horizontal="center" vertical="center"/>
    </xf>
    <xf numFmtId="7" fontId="2" fillId="5" borderId="9" xfId="1" applyNumberFormat="1" applyFont="1" applyFill="1" applyBorder="1" applyAlignment="1" applyProtection="1">
      <alignment horizontal="center" vertical="center"/>
    </xf>
    <xf numFmtId="7" fontId="2" fillId="4" borderId="9" xfId="1" applyNumberFormat="1" applyFont="1" applyFill="1" applyBorder="1" applyAlignment="1" applyProtection="1">
      <alignment horizontal="center" vertical="center" wrapText="1"/>
    </xf>
    <xf numFmtId="7" fontId="0" fillId="0" borderId="0" xfId="1" applyNumberFormat="1" applyFont="1" applyBorder="1" applyAlignment="1" applyProtection="1">
      <alignment vertical="center"/>
    </xf>
    <xf numFmtId="7" fontId="0" fillId="0" borderId="12" xfId="1" applyNumberFormat="1" applyFont="1" applyBorder="1" applyAlignment="1" applyProtection="1">
      <alignment vertical="center"/>
    </xf>
    <xf numFmtId="7" fontId="0" fillId="0" borderId="0" xfId="1" applyNumberFormat="1" applyFont="1" applyBorder="1" applyAlignment="1" applyProtection="1">
      <alignment horizontal="center" vertical="center"/>
    </xf>
    <xf numFmtId="7" fontId="0" fillId="0" borderId="12" xfId="1" applyNumberFormat="1" applyFont="1" applyBorder="1" applyAlignment="1" applyProtection="1">
      <alignment horizontal="center" vertical="center"/>
    </xf>
    <xf numFmtId="7" fontId="0" fillId="0" borderId="10" xfId="1" applyNumberFormat="1" applyFont="1" applyFill="1" applyBorder="1" applyAlignment="1">
      <alignment horizontal="center" vertical="center"/>
    </xf>
    <xf numFmtId="7" fontId="0" fillId="0" borderId="9" xfId="1" applyNumberFormat="1" applyFont="1" applyBorder="1" applyAlignment="1" applyProtection="1">
      <alignment horizontal="center" vertical="center"/>
    </xf>
    <xf numFmtId="7" fontId="0" fillId="0" borderId="16" xfId="1" applyNumberFormat="1" applyFont="1" applyFill="1" applyBorder="1" applyAlignment="1">
      <alignment horizontal="center" vertical="center"/>
    </xf>
    <xf numFmtId="42" fontId="9" fillId="0" borderId="0" xfId="0" applyNumberFormat="1" applyFont="1" applyAlignment="1">
      <alignment horizontal="right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  <xf numFmtId="44" fontId="2" fillId="3" borderId="14" xfId="1" applyFont="1" applyFill="1" applyBorder="1" applyAlignment="1">
      <alignment horizontal="center" vertical="center" wrapText="1"/>
    </xf>
    <xf numFmtId="44" fontId="2" fillId="3" borderId="15" xfId="1" applyFont="1" applyFill="1" applyBorder="1" applyAlignment="1">
      <alignment horizontal="center" vertical="center" wrapText="1"/>
    </xf>
    <xf numFmtId="44" fontId="2" fillId="3" borderId="13" xfId="1" applyFont="1" applyFill="1" applyBorder="1" applyAlignment="1">
      <alignment horizontal="center" vertical="center" wrapText="1"/>
    </xf>
    <xf numFmtId="44" fontId="2" fillId="3" borderId="11" xfId="1" applyFont="1" applyFill="1" applyBorder="1" applyAlignment="1">
      <alignment horizontal="center" vertical="center" wrapText="1"/>
    </xf>
    <xf numFmtId="44" fontId="2" fillId="3" borderId="12" xfId="1" applyFont="1" applyFill="1" applyBorder="1" applyAlignment="1">
      <alignment horizontal="center" vertical="center" wrapText="1"/>
    </xf>
    <xf numFmtId="42" fontId="10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</cellXfs>
  <cellStyles count="31">
    <cellStyle name="60% - Énfasis2" xfId="30" builtinId="36"/>
    <cellStyle name="Millares 2" xfId="3"/>
    <cellStyle name="Millares 3" xfId="4"/>
    <cellStyle name="Millares 4" xfId="5"/>
    <cellStyle name="Moneda" xfId="1" builtinId="4"/>
    <cellStyle name="Moneda 2" xfId="6"/>
    <cellStyle name="Moneda 2 2" xfId="7"/>
    <cellStyle name="Moneda 3" xfId="8"/>
    <cellStyle name="Moneda 3 2" xfId="9"/>
    <cellStyle name="Moneda 4" xfId="10"/>
    <cellStyle name="Moneda 4 2" xfId="11"/>
    <cellStyle name="Moneda 5" xfId="12"/>
    <cellStyle name="Moneda 6" xfId="13"/>
    <cellStyle name="Normal" xfId="0" builtinId="0"/>
    <cellStyle name="Normal 10" xfId="14"/>
    <cellStyle name="Normal 2" xfId="2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Porcentaje 2" xfId="28"/>
    <cellStyle name="Porcentual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77</xdr:row>
      <xdr:rowOff>45244</xdr:rowOff>
    </xdr:from>
    <xdr:to>
      <xdr:col>2</xdr:col>
      <xdr:colOff>1386962</xdr:colOff>
      <xdr:row>79</xdr:row>
      <xdr:rowOff>76200</xdr:rowOff>
    </xdr:to>
    <xdr:sp macro="" textlink="">
      <xdr:nvSpPr>
        <xdr:cNvPr id="2" name="2 Rectángulo">
          <a:extLst>
            <a:ext uri="{FF2B5EF4-FFF2-40B4-BE49-F238E27FC236}">
              <a16:creationId xmlns="" xmlns:a16="http://schemas.microsoft.com/office/drawing/2014/main" id="{DB398ECE-4C40-46DD-9DF8-B3FC1FF71FFA}"/>
            </a:ext>
          </a:extLst>
        </xdr:cNvPr>
        <xdr:cNvSpPr/>
      </xdr:nvSpPr>
      <xdr:spPr>
        <a:xfrm>
          <a:off x="5410200" y="19457194"/>
          <a:ext cx="1034537" cy="6119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7"/>
  <sheetViews>
    <sheetView showGridLines="0" tabSelected="1" zoomScale="80" zoomScaleNormal="80" zoomScaleSheetLayoutView="80" workbookViewId="0">
      <selection activeCell="D81" sqref="D81:E81"/>
    </sheetView>
  </sheetViews>
  <sheetFormatPr baseColWidth="10" defaultColWidth="0" defaultRowHeight="15.6" customHeight="1" zeroHeight="1"/>
  <cols>
    <col min="1" max="1" width="5.42578125" style="53" customWidth="1"/>
    <col min="2" max="2" width="70.42578125" style="7" customWidth="1"/>
    <col min="3" max="5" width="22.5703125" style="54" customWidth="1"/>
    <col min="6" max="6" width="10.5703125" style="7" customWidth="1"/>
    <col min="7" max="16383" width="0" style="7" hidden="1"/>
    <col min="16384" max="16384" width="2.5703125" style="7" hidden="1" customWidth="1"/>
  </cols>
  <sheetData>
    <row r="1" spans="1:26" s="3" customFormat="1" ht="30" customHeight="1">
      <c r="A1" s="101" t="s">
        <v>0</v>
      </c>
      <c r="B1" s="101"/>
      <c r="C1" s="101"/>
      <c r="D1" s="101"/>
      <c r="E1" s="10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5">
      <c r="A2" s="102" t="s">
        <v>1</v>
      </c>
      <c r="B2" s="102"/>
      <c r="C2" s="102"/>
      <c r="D2" s="102"/>
      <c r="E2" s="102"/>
    </row>
    <row r="3" spans="1:26" s="3" customFormat="1" ht="15">
      <c r="A3" s="103" t="s">
        <v>2</v>
      </c>
      <c r="B3" s="103"/>
      <c r="C3" s="103"/>
      <c r="D3" s="103"/>
      <c r="E3" s="103"/>
    </row>
    <row r="4" spans="1:26" s="3" customFormat="1" ht="15">
      <c r="A4" s="103" t="s">
        <v>79</v>
      </c>
      <c r="B4" s="103"/>
      <c r="C4" s="103"/>
      <c r="D4" s="103"/>
      <c r="E4" s="103"/>
    </row>
    <row r="5" spans="1:26" s="3" customFormat="1" ht="15">
      <c r="A5" s="104" t="s">
        <v>3</v>
      </c>
      <c r="B5" s="104"/>
      <c r="C5" s="104"/>
      <c r="D5" s="104"/>
      <c r="E5" s="104"/>
    </row>
    <row r="6" spans="1:26" ht="6.75" customHeight="1">
      <c r="A6" s="4"/>
      <c r="B6" s="5"/>
      <c r="C6" s="6"/>
      <c r="D6" s="6"/>
      <c r="E6" s="6"/>
    </row>
    <row r="7" spans="1:26" ht="39.950000000000003" customHeight="1">
      <c r="A7" s="8"/>
      <c r="B7" s="9" t="s">
        <v>4</v>
      </c>
      <c r="C7" s="9" t="s">
        <v>5</v>
      </c>
      <c r="D7" s="9" t="s">
        <v>6</v>
      </c>
      <c r="E7" s="10" t="s">
        <v>7</v>
      </c>
    </row>
    <row r="8" spans="1:26" ht="6" hidden="1" customHeight="1">
      <c r="A8" s="11"/>
      <c r="B8" s="12"/>
      <c r="C8" s="13"/>
      <c r="D8" s="13"/>
      <c r="E8" s="13"/>
    </row>
    <row r="9" spans="1:26" s="16" customFormat="1" ht="24.95" customHeight="1">
      <c r="A9" s="14" t="s">
        <v>8</v>
      </c>
      <c r="B9" s="15" t="s">
        <v>9</v>
      </c>
      <c r="C9" s="71">
        <f>SUM(C10:C12)</f>
        <v>11745776214.34</v>
      </c>
      <c r="D9" s="71">
        <f>SUM(D10:D12)</f>
        <v>9190599012</v>
      </c>
      <c r="E9" s="71">
        <f>SUM(E10:E12)</f>
        <v>9190599012</v>
      </c>
    </row>
    <row r="10" spans="1:26" s="16" customFormat="1" ht="24.95" customHeight="1">
      <c r="A10" s="17" t="s">
        <v>10</v>
      </c>
      <c r="B10" s="18" t="s">
        <v>11</v>
      </c>
      <c r="C10" s="72">
        <v>10232600472.639999</v>
      </c>
      <c r="D10" s="72">
        <v>8107697887.6499996</v>
      </c>
      <c r="E10" s="72">
        <f>+D10</f>
        <v>8107697887.6499996</v>
      </c>
    </row>
    <row r="11" spans="1:26" s="16" customFormat="1" ht="24.95" customHeight="1">
      <c r="A11" s="17" t="s">
        <v>12</v>
      </c>
      <c r="B11" s="18" t="s">
        <v>13</v>
      </c>
      <c r="C11" s="72">
        <v>1513175741.7</v>
      </c>
      <c r="D11" s="72">
        <v>1082901124.3500001</v>
      </c>
      <c r="E11" s="72">
        <f>+D11</f>
        <v>1082901124.3500001</v>
      </c>
    </row>
    <row r="12" spans="1:26" s="16" customFormat="1" ht="24.95" customHeight="1">
      <c r="A12" s="17" t="s">
        <v>14</v>
      </c>
      <c r="B12" s="18" t="s">
        <v>15</v>
      </c>
      <c r="C12" s="72">
        <v>0</v>
      </c>
      <c r="D12" s="72">
        <v>0</v>
      </c>
      <c r="E12" s="72">
        <f>+D12</f>
        <v>0</v>
      </c>
    </row>
    <row r="13" spans="1:26" s="16" customFormat="1" ht="24.95" customHeight="1">
      <c r="A13" s="14" t="s">
        <v>16</v>
      </c>
      <c r="B13" s="15" t="s">
        <v>17</v>
      </c>
      <c r="C13" s="71">
        <f>SUM(C14:C15)</f>
        <v>11812733266.32</v>
      </c>
      <c r="D13" s="71">
        <f>SUM(D14:D15)</f>
        <v>8915990226.4500122</v>
      </c>
      <c r="E13" s="71">
        <f>SUM(E14:E15)</f>
        <v>8607022879.140007</v>
      </c>
    </row>
    <row r="14" spans="1:26" s="16" customFormat="1" ht="24.95" customHeight="1">
      <c r="A14" s="17" t="s">
        <v>18</v>
      </c>
      <c r="B14" s="18" t="s">
        <v>19</v>
      </c>
      <c r="C14" s="72">
        <v>10383600472.65</v>
      </c>
      <c r="D14" s="72">
        <v>7867812873.0400114</v>
      </c>
      <c r="E14" s="72">
        <v>7564281438.5900068</v>
      </c>
    </row>
    <row r="15" spans="1:26" s="16" customFormat="1" ht="24.95" customHeight="1">
      <c r="A15" s="17" t="s">
        <v>20</v>
      </c>
      <c r="B15" s="18" t="s">
        <v>21</v>
      </c>
      <c r="C15" s="73">
        <v>1429132793.6699998</v>
      </c>
      <c r="D15" s="73">
        <v>1048177353.4099998</v>
      </c>
      <c r="E15" s="73">
        <v>1042741440.5499998</v>
      </c>
    </row>
    <row r="16" spans="1:26" s="16" customFormat="1" ht="24.95" customHeight="1">
      <c r="A16" s="14" t="s">
        <v>22</v>
      </c>
      <c r="B16" s="15" t="s">
        <v>23</v>
      </c>
      <c r="C16" s="71">
        <f>SUM(C17:C18)</f>
        <v>0</v>
      </c>
      <c r="D16" s="71">
        <f>SUM(D17:D18)</f>
        <v>0</v>
      </c>
      <c r="E16" s="71">
        <f>SUM(E17:E18)</f>
        <v>0</v>
      </c>
    </row>
    <row r="17" spans="1:6" s="16" customFormat="1" ht="24.95" customHeight="1">
      <c r="A17" s="19" t="s">
        <v>24</v>
      </c>
      <c r="B17" s="20" t="s">
        <v>25</v>
      </c>
      <c r="C17" s="72">
        <v>0</v>
      </c>
      <c r="D17" s="72">
        <v>0</v>
      </c>
      <c r="E17" s="72">
        <v>0</v>
      </c>
      <c r="F17" s="23"/>
    </row>
    <row r="18" spans="1:6" s="16" customFormat="1" ht="24.95" customHeight="1">
      <c r="A18" s="65" t="s">
        <v>26</v>
      </c>
      <c r="B18" s="22" t="s">
        <v>27</v>
      </c>
      <c r="C18" s="73">
        <v>0</v>
      </c>
      <c r="D18" s="73">
        <v>0</v>
      </c>
      <c r="E18" s="73">
        <v>0</v>
      </c>
      <c r="F18" s="23"/>
    </row>
    <row r="19" spans="1:6" s="23" customFormat="1" ht="24.95" customHeight="1">
      <c r="A19" s="66" t="s">
        <v>28</v>
      </c>
      <c r="B19" s="67" t="s">
        <v>29</v>
      </c>
      <c r="C19" s="74">
        <f>C9-C13+C16</f>
        <v>-66957051.979999542</v>
      </c>
      <c r="D19" s="74">
        <f>D9-D13+D16</f>
        <v>274608785.54998779</v>
      </c>
      <c r="E19" s="74">
        <f>E9-E13+E16</f>
        <v>583576132.85999298</v>
      </c>
    </row>
    <row r="20" spans="1:6" s="26" customFormat="1" ht="15">
      <c r="A20" s="24"/>
      <c r="B20" s="25"/>
      <c r="C20" s="69"/>
      <c r="D20" s="69"/>
      <c r="E20" s="70"/>
    </row>
    <row r="21" spans="1:6" s="23" customFormat="1" ht="24.95" customHeight="1">
      <c r="A21" s="66" t="s">
        <v>30</v>
      </c>
      <c r="B21" s="67" t="s">
        <v>31</v>
      </c>
      <c r="C21" s="74">
        <f>+C19-C12</f>
        <v>-66957051.979999542</v>
      </c>
      <c r="D21" s="74">
        <f>D19-D12</f>
        <v>274608785.54998779</v>
      </c>
      <c r="E21" s="74">
        <f>E19-E12</f>
        <v>583576132.85999298</v>
      </c>
    </row>
    <row r="22" spans="1:6" s="26" customFormat="1" ht="15">
      <c r="A22" s="24"/>
      <c r="B22" s="25"/>
      <c r="C22" s="69"/>
      <c r="D22" s="69"/>
      <c r="E22" s="70"/>
    </row>
    <row r="23" spans="1:6" s="23" customFormat="1" ht="30" customHeight="1">
      <c r="A23" s="66" t="s">
        <v>32</v>
      </c>
      <c r="B23" s="67" t="s">
        <v>33</v>
      </c>
      <c r="C23" s="74">
        <f>C21-C16</f>
        <v>-66957051.979999542</v>
      </c>
      <c r="D23" s="74">
        <f>D21-D16</f>
        <v>274608785.54998779</v>
      </c>
      <c r="E23" s="74">
        <f>E21-E16</f>
        <v>583576132.85999298</v>
      </c>
    </row>
    <row r="24" spans="1:6" s="26" customFormat="1" ht="15">
      <c r="A24" s="27"/>
      <c r="B24" s="28"/>
      <c r="C24" s="29"/>
      <c r="D24" s="29"/>
      <c r="E24" s="29"/>
    </row>
    <row r="25" spans="1:6" ht="20.100000000000001" customHeight="1">
      <c r="A25" s="88" t="s">
        <v>34</v>
      </c>
      <c r="B25" s="89"/>
      <c r="C25" s="92" t="s">
        <v>35</v>
      </c>
      <c r="D25" s="92" t="s">
        <v>6</v>
      </c>
      <c r="E25" s="94" t="s">
        <v>36</v>
      </c>
    </row>
    <row r="26" spans="1:6" ht="20.100000000000001" customHeight="1">
      <c r="A26" s="90"/>
      <c r="B26" s="91"/>
      <c r="C26" s="93"/>
      <c r="D26" s="93"/>
      <c r="E26" s="95"/>
    </row>
    <row r="27" spans="1:6" s="16" customFormat="1" ht="24.95" customHeight="1">
      <c r="A27" s="14" t="s">
        <v>37</v>
      </c>
      <c r="B27" s="15" t="s">
        <v>38</v>
      </c>
      <c r="C27" s="71">
        <f>SUM(C28:C29)</f>
        <v>141119094.92000002</v>
      </c>
      <c r="D27" s="71">
        <f>SUM(D28:D29)</f>
        <v>102889310.7</v>
      </c>
      <c r="E27" s="71">
        <f>SUM(E28:E29)</f>
        <v>102889310.7</v>
      </c>
    </row>
    <row r="28" spans="1:6" s="16" customFormat="1" ht="24.95" customHeight="1">
      <c r="A28" s="19" t="s">
        <v>39</v>
      </c>
      <c r="B28" s="20" t="s">
        <v>40</v>
      </c>
      <c r="C28" s="72">
        <v>2412990</v>
      </c>
      <c r="D28" s="72">
        <v>2264985.9700000002</v>
      </c>
      <c r="E28" s="72">
        <v>2264985.9700000002</v>
      </c>
    </row>
    <row r="29" spans="1:6" s="16" customFormat="1" ht="24.95" customHeight="1">
      <c r="A29" s="21" t="s">
        <v>41</v>
      </c>
      <c r="B29" s="20" t="s">
        <v>42</v>
      </c>
      <c r="C29" s="73">
        <v>138706104.92000002</v>
      </c>
      <c r="D29" s="73">
        <v>100624324.73</v>
      </c>
      <c r="E29" s="73">
        <v>100624324.73</v>
      </c>
    </row>
    <row r="30" spans="1:6" s="23" customFormat="1" ht="24.95" customHeight="1">
      <c r="A30" s="66" t="s">
        <v>43</v>
      </c>
      <c r="B30" s="67" t="s">
        <v>44</v>
      </c>
      <c r="C30" s="74">
        <f>C23+C27</f>
        <v>74162042.940000474</v>
      </c>
      <c r="D30" s="74">
        <f>D23+D27</f>
        <v>377498096.24998778</v>
      </c>
      <c r="E30" s="74">
        <f>E23+E27</f>
        <v>686465443.55999303</v>
      </c>
    </row>
    <row r="31" spans="1:6" s="33" customFormat="1" ht="15">
      <c r="A31" s="30"/>
      <c r="B31" s="31"/>
      <c r="C31" s="32"/>
      <c r="D31" s="32"/>
      <c r="E31" s="32"/>
    </row>
    <row r="32" spans="1:6" ht="20.100000000000001" customHeight="1">
      <c r="A32" s="88" t="s">
        <v>34</v>
      </c>
      <c r="B32" s="89"/>
      <c r="C32" s="96" t="s">
        <v>45</v>
      </c>
      <c r="D32" s="92" t="s">
        <v>6</v>
      </c>
      <c r="E32" s="94" t="s">
        <v>7</v>
      </c>
    </row>
    <row r="33" spans="1:5" ht="20.100000000000001" customHeight="1">
      <c r="A33" s="90"/>
      <c r="B33" s="91"/>
      <c r="C33" s="97"/>
      <c r="D33" s="93"/>
      <c r="E33" s="98"/>
    </row>
    <row r="34" spans="1:5" s="16" customFormat="1" ht="24.95" customHeight="1">
      <c r="A34" s="14" t="s">
        <v>46</v>
      </c>
      <c r="B34" s="34" t="s">
        <v>47</v>
      </c>
      <c r="C34" s="75">
        <f>SUM(C35:C36)</f>
        <v>0</v>
      </c>
      <c r="D34" s="75">
        <f>SUM(D35:D36)</f>
        <v>0</v>
      </c>
      <c r="E34" s="75">
        <f>SUM(E35:E36)</f>
        <v>0</v>
      </c>
    </row>
    <row r="35" spans="1:5" s="16" customFormat="1" ht="24.95" customHeight="1">
      <c r="A35" s="17" t="s">
        <v>48</v>
      </c>
      <c r="B35" s="18" t="s">
        <v>49</v>
      </c>
      <c r="C35" s="76">
        <v>0</v>
      </c>
      <c r="D35" s="76">
        <v>0</v>
      </c>
      <c r="E35" s="76">
        <v>0</v>
      </c>
    </row>
    <row r="36" spans="1:5" s="16" customFormat="1" ht="24.95" customHeight="1">
      <c r="A36" s="17" t="s">
        <v>50</v>
      </c>
      <c r="B36" s="35" t="s">
        <v>51</v>
      </c>
      <c r="C36" s="76">
        <v>0</v>
      </c>
      <c r="D36" s="76">
        <f>+D12</f>
        <v>0</v>
      </c>
      <c r="E36" s="76">
        <f>+D36</f>
        <v>0</v>
      </c>
    </row>
    <row r="37" spans="1:5" s="16" customFormat="1" ht="24.95" customHeight="1">
      <c r="A37" s="14" t="s">
        <v>52</v>
      </c>
      <c r="B37" s="15" t="s">
        <v>53</v>
      </c>
      <c r="C37" s="75">
        <f>SUM(C38:C39)</f>
        <v>84042948.030000001</v>
      </c>
      <c r="D37" s="75">
        <f>SUM(D38:D39)</f>
        <v>68765171.979999989</v>
      </c>
      <c r="E37" s="75">
        <f>SUM(E38:E39)</f>
        <v>68765171.979999989</v>
      </c>
    </row>
    <row r="38" spans="1:5" s="16" customFormat="1" ht="24.95" customHeight="1">
      <c r="A38" s="17" t="s">
        <v>54</v>
      </c>
      <c r="B38" s="18" t="s">
        <v>55</v>
      </c>
      <c r="C38" s="72">
        <v>0</v>
      </c>
      <c r="D38" s="72">
        <v>0</v>
      </c>
      <c r="E38" s="72">
        <f>+D38</f>
        <v>0</v>
      </c>
    </row>
    <row r="39" spans="1:5" s="16" customFormat="1" ht="24.95" customHeight="1">
      <c r="A39" s="17" t="s">
        <v>56</v>
      </c>
      <c r="B39" s="18" t="s">
        <v>57</v>
      </c>
      <c r="C39" s="73">
        <v>84042948.030000001</v>
      </c>
      <c r="D39" s="73">
        <v>68765171.979999989</v>
      </c>
      <c r="E39" s="73">
        <v>68765171.979999989</v>
      </c>
    </row>
    <row r="40" spans="1:5" s="23" customFormat="1" ht="24.95" customHeight="1">
      <c r="A40" s="36" t="s">
        <v>14</v>
      </c>
      <c r="B40" s="37" t="s">
        <v>15</v>
      </c>
      <c r="C40" s="77">
        <f>+C34-C37</f>
        <v>-84042948.030000001</v>
      </c>
      <c r="D40" s="77">
        <f t="shared" ref="D40:E40" si="0">+D34-D37</f>
        <v>-68765171.979999989</v>
      </c>
      <c r="E40" s="77">
        <f t="shared" si="0"/>
        <v>-68765171.979999989</v>
      </c>
    </row>
    <row r="41" spans="1:5" s="33" customFormat="1" ht="15">
      <c r="A41" s="30"/>
      <c r="B41" s="31"/>
      <c r="C41" s="32"/>
      <c r="D41" s="32"/>
      <c r="E41" s="32"/>
    </row>
    <row r="42" spans="1:5" ht="20.100000000000001" customHeight="1">
      <c r="A42" s="88" t="s">
        <v>34</v>
      </c>
      <c r="B42" s="89"/>
      <c r="C42" s="96" t="s">
        <v>58</v>
      </c>
      <c r="D42" s="92" t="s">
        <v>6</v>
      </c>
      <c r="E42" s="94" t="s">
        <v>7</v>
      </c>
    </row>
    <row r="43" spans="1:5" ht="20.100000000000001" customHeight="1">
      <c r="A43" s="90"/>
      <c r="B43" s="91"/>
      <c r="C43" s="97"/>
      <c r="D43" s="93"/>
      <c r="E43" s="98"/>
    </row>
    <row r="44" spans="1:5" ht="6" hidden="1" customHeight="1">
      <c r="A44" s="38"/>
      <c r="B44" s="12"/>
      <c r="C44" s="39"/>
      <c r="D44" s="39"/>
      <c r="E44" s="39"/>
    </row>
    <row r="45" spans="1:5" s="16" customFormat="1" ht="24.95" customHeight="1">
      <c r="A45" s="14" t="s">
        <v>10</v>
      </c>
      <c r="B45" s="34" t="s">
        <v>11</v>
      </c>
      <c r="C45" s="78">
        <f>C10</f>
        <v>10232600472.639999</v>
      </c>
      <c r="D45" s="78">
        <f>D10</f>
        <v>8107697887.6499996</v>
      </c>
      <c r="E45" s="78">
        <f>E10</f>
        <v>8107697887.6499996</v>
      </c>
    </row>
    <row r="46" spans="1:5" ht="6" customHeight="1">
      <c r="A46" s="40"/>
      <c r="B46" s="12"/>
      <c r="C46" s="79"/>
      <c r="D46" s="79"/>
      <c r="E46" s="79"/>
    </row>
    <row r="47" spans="1:5" s="16" customFormat="1" ht="24.95" customHeight="1">
      <c r="A47" s="14" t="s">
        <v>59</v>
      </c>
      <c r="B47" s="41" t="s">
        <v>60</v>
      </c>
      <c r="C47" s="78">
        <f>+C48-C49</f>
        <v>0</v>
      </c>
      <c r="D47" s="78">
        <f>+D48-D49</f>
        <v>0</v>
      </c>
      <c r="E47" s="78">
        <f>+E48-E49</f>
        <v>0</v>
      </c>
    </row>
    <row r="48" spans="1:5" s="16" customFormat="1" ht="24.95" customHeight="1">
      <c r="A48" s="17" t="s">
        <v>48</v>
      </c>
      <c r="B48" s="18" t="s">
        <v>49</v>
      </c>
      <c r="C48" s="72">
        <f>+C35</f>
        <v>0</v>
      </c>
      <c r="D48" s="72">
        <v>0</v>
      </c>
      <c r="E48" s="72">
        <f>+D48</f>
        <v>0</v>
      </c>
    </row>
    <row r="49" spans="1:6" s="16" customFormat="1" ht="24.95" customHeight="1">
      <c r="A49" s="42" t="s">
        <v>54</v>
      </c>
      <c r="B49" s="18" t="s">
        <v>57</v>
      </c>
      <c r="C49" s="72">
        <f>+C38</f>
        <v>0</v>
      </c>
      <c r="D49" s="72">
        <f>+D38</f>
        <v>0</v>
      </c>
      <c r="E49" s="72">
        <f>+E38</f>
        <v>0</v>
      </c>
    </row>
    <row r="50" spans="1:6" ht="6" customHeight="1">
      <c r="A50" s="43"/>
      <c r="B50" s="44"/>
      <c r="C50" s="82"/>
      <c r="D50" s="82"/>
      <c r="E50" s="83"/>
    </row>
    <row r="51" spans="1:6" ht="24.95" hidden="1" customHeight="1">
      <c r="A51" s="43"/>
      <c r="B51" s="44"/>
      <c r="C51" s="82"/>
      <c r="D51" s="82"/>
      <c r="E51" s="83"/>
    </row>
    <row r="52" spans="1:6" s="16" customFormat="1" ht="24.95" customHeight="1">
      <c r="A52" s="14" t="s">
        <v>18</v>
      </c>
      <c r="B52" s="41" t="s">
        <v>61</v>
      </c>
      <c r="C52" s="78">
        <f>+C14</f>
        <v>10383600472.65</v>
      </c>
      <c r="D52" s="78">
        <f t="shared" ref="D52:E52" si="1">+D14</f>
        <v>7867812873.0400114</v>
      </c>
      <c r="E52" s="78">
        <f t="shared" si="1"/>
        <v>7564281438.5900068</v>
      </c>
    </row>
    <row r="53" spans="1:6" s="16" customFormat="1" ht="24.95" customHeight="1">
      <c r="A53" s="14" t="s">
        <v>24</v>
      </c>
      <c r="B53" s="45" t="s">
        <v>62</v>
      </c>
      <c r="C53" s="78">
        <f>+C17</f>
        <v>0</v>
      </c>
      <c r="D53" s="78">
        <f t="shared" ref="D53:E53" si="2">+D17</f>
        <v>0</v>
      </c>
      <c r="E53" s="78">
        <f t="shared" si="2"/>
        <v>0</v>
      </c>
    </row>
    <row r="54" spans="1:6" s="26" customFormat="1" ht="15">
      <c r="A54" s="27"/>
      <c r="B54" s="46"/>
      <c r="C54" s="29"/>
      <c r="D54" s="29"/>
      <c r="E54" s="29"/>
    </row>
    <row r="55" spans="1:6" s="23" customFormat="1" ht="24.95" customHeight="1">
      <c r="A55" s="66" t="s">
        <v>63</v>
      </c>
      <c r="B55" s="67" t="s">
        <v>64</v>
      </c>
      <c r="C55" s="74">
        <f>C45+C47-C52+C53</f>
        <v>-151000000.01000023</v>
      </c>
      <c r="D55" s="74">
        <f t="shared" ref="D55:E55" si="3">D45+D47-D52+D53</f>
        <v>239885014.60998821</v>
      </c>
      <c r="E55" s="74">
        <f t="shared" si="3"/>
        <v>543416449.05999279</v>
      </c>
    </row>
    <row r="56" spans="1:6" s="26" customFormat="1" ht="15">
      <c r="A56" s="24"/>
      <c r="B56" s="25"/>
      <c r="C56" s="69"/>
      <c r="D56" s="69"/>
      <c r="E56" s="84"/>
    </row>
    <row r="57" spans="1:6" s="23" customFormat="1" ht="24.95" customHeight="1">
      <c r="A57" s="66" t="s">
        <v>65</v>
      </c>
      <c r="B57" s="67" t="s">
        <v>66</v>
      </c>
      <c r="C57" s="74">
        <f>C55-C47</f>
        <v>-151000000.01000023</v>
      </c>
      <c r="D57" s="74">
        <f t="shared" ref="D57:E57" si="4">D55-D47</f>
        <v>239885014.60998821</v>
      </c>
      <c r="E57" s="74">
        <f t="shared" si="4"/>
        <v>543416449.05999279</v>
      </c>
    </row>
    <row r="58" spans="1:6" s="33" customFormat="1" ht="15">
      <c r="A58" s="30"/>
      <c r="B58" s="31"/>
      <c r="C58" s="32"/>
      <c r="D58" s="32"/>
      <c r="E58" s="32"/>
    </row>
    <row r="59" spans="1:6" ht="20.100000000000001" customHeight="1">
      <c r="A59" s="88" t="s">
        <v>34</v>
      </c>
      <c r="B59" s="89"/>
      <c r="C59" s="96" t="s">
        <v>58</v>
      </c>
      <c r="D59" s="92" t="s">
        <v>6</v>
      </c>
      <c r="E59" s="94" t="s">
        <v>7</v>
      </c>
      <c r="F59" s="47"/>
    </row>
    <row r="60" spans="1:6" ht="20.100000000000001" customHeight="1">
      <c r="A60" s="90"/>
      <c r="B60" s="91"/>
      <c r="C60" s="97"/>
      <c r="D60" s="93"/>
      <c r="E60" s="98"/>
      <c r="F60" s="47"/>
    </row>
    <row r="61" spans="1:6" ht="6" hidden="1" customHeight="1">
      <c r="A61" s="38"/>
      <c r="B61" s="12"/>
      <c r="C61" s="39"/>
      <c r="D61" s="39"/>
      <c r="E61" s="39"/>
      <c r="F61" s="47"/>
    </row>
    <row r="62" spans="1:6" s="16" customFormat="1" ht="24.95" customHeight="1">
      <c r="A62" s="14" t="s">
        <v>12</v>
      </c>
      <c r="B62" s="34" t="s">
        <v>13</v>
      </c>
      <c r="C62" s="78">
        <f>C11</f>
        <v>1513175741.7</v>
      </c>
      <c r="D62" s="78">
        <f>D11</f>
        <v>1082901124.3500001</v>
      </c>
      <c r="E62" s="78">
        <f>E11</f>
        <v>1082901124.3500001</v>
      </c>
      <c r="F62" s="48"/>
    </row>
    <row r="63" spans="1:6" ht="6" customHeight="1">
      <c r="A63" s="40"/>
      <c r="B63" s="12"/>
      <c r="C63" s="79"/>
      <c r="D63" s="79"/>
      <c r="E63" s="79"/>
      <c r="F63" s="47"/>
    </row>
    <row r="64" spans="1:6" s="16" customFormat="1" ht="24.95" customHeight="1">
      <c r="A64" s="14" t="s">
        <v>67</v>
      </c>
      <c r="B64" s="41" t="s">
        <v>68</v>
      </c>
      <c r="C64" s="78">
        <f>+C65-C66</f>
        <v>-84042948.030000001</v>
      </c>
      <c r="D64" s="78">
        <f t="shared" ref="D64:E64" si="5">+D65-D66</f>
        <v>-68765171.979999989</v>
      </c>
      <c r="E64" s="78">
        <f t="shared" si="5"/>
        <v>-68765171.979999989</v>
      </c>
      <c r="F64" s="48"/>
    </row>
    <row r="65" spans="1:7" s="16" customFormat="1" ht="24.95" customHeight="1">
      <c r="A65" s="17" t="s">
        <v>50</v>
      </c>
      <c r="B65" s="18" t="s">
        <v>69</v>
      </c>
      <c r="C65" s="85">
        <f>C36</f>
        <v>0</v>
      </c>
      <c r="D65" s="85">
        <f>D36</f>
        <v>0</v>
      </c>
      <c r="E65" s="85">
        <f>E36</f>
        <v>0</v>
      </c>
      <c r="F65" s="48"/>
    </row>
    <row r="66" spans="1:7" s="16" customFormat="1" ht="24.95" customHeight="1">
      <c r="A66" s="17" t="s">
        <v>56</v>
      </c>
      <c r="B66" s="18" t="s">
        <v>57</v>
      </c>
      <c r="C66" s="85">
        <f>+C39</f>
        <v>84042948.030000001</v>
      </c>
      <c r="D66" s="85">
        <f t="shared" ref="D66:E66" si="6">+D39</f>
        <v>68765171.979999989</v>
      </c>
      <c r="E66" s="85">
        <f t="shared" si="6"/>
        <v>68765171.979999989</v>
      </c>
      <c r="F66" s="48"/>
    </row>
    <row r="67" spans="1:7" ht="15" hidden="1" customHeight="1">
      <c r="A67" s="43"/>
      <c r="B67" s="44"/>
      <c r="C67" s="80"/>
      <c r="D67" s="80"/>
      <c r="E67" s="81"/>
      <c r="F67" s="47"/>
    </row>
    <row r="68" spans="1:7" ht="15" hidden="1" customHeight="1">
      <c r="A68" s="43"/>
      <c r="B68" s="44"/>
      <c r="C68" s="80"/>
      <c r="D68" s="80"/>
      <c r="E68" s="81"/>
      <c r="F68" s="47"/>
    </row>
    <row r="69" spans="1:7" s="16" customFormat="1" ht="33" customHeight="1">
      <c r="A69" s="14" t="s">
        <v>20</v>
      </c>
      <c r="B69" s="41" t="s">
        <v>70</v>
      </c>
      <c r="C69" s="78">
        <f>C15</f>
        <v>1429132793.6699998</v>
      </c>
      <c r="D69" s="78">
        <f>D15</f>
        <v>1048177353.4099998</v>
      </c>
      <c r="E69" s="78">
        <f>E15</f>
        <v>1042741440.5499998</v>
      </c>
      <c r="F69" s="48"/>
    </row>
    <row r="70" spans="1:7" s="16" customFormat="1" ht="29.25" customHeight="1">
      <c r="A70" s="14" t="s">
        <v>26</v>
      </c>
      <c r="B70" s="49" t="s">
        <v>71</v>
      </c>
      <c r="C70" s="78">
        <f>C18</f>
        <v>0</v>
      </c>
      <c r="D70" s="78">
        <f>D18</f>
        <v>0</v>
      </c>
      <c r="E70" s="78">
        <f>E18</f>
        <v>0</v>
      </c>
      <c r="F70" s="48"/>
    </row>
    <row r="71" spans="1:7" s="26" customFormat="1" ht="15">
      <c r="A71" s="50"/>
      <c r="B71" s="51"/>
      <c r="C71" s="86"/>
      <c r="D71" s="86"/>
      <c r="E71" s="84"/>
      <c r="F71" s="48"/>
    </row>
    <row r="72" spans="1:7" s="23" customFormat="1" ht="24.95" customHeight="1">
      <c r="A72" s="66" t="s">
        <v>72</v>
      </c>
      <c r="B72" s="67" t="s">
        <v>73</v>
      </c>
      <c r="C72" s="68">
        <f>C62+C64-C69+C70</f>
        <v>2.384185791015625E-7</v>
      </c>
      <c r="D72" s="68">
        <f t="shared" ref="D72:E72" si="7">D62+D64-D69+D70</f>
        <v>-34041401.039999723</v>
      </c>
      <c r="E72" s="68">
        <f t="shared" si="7"/>
        <v>-28605488.179999709</v>
      </c>
      <c r="F72" s="52"/>
    </row>
    <row r="73" spans="1:7" s="26" customFormat="1" ht="15">
      <c r="A73" s="24"/>
      <c r="B73" s="25"/>
      <c r="C73" s="69"/>
      <c r="D73" s="69"/>
      <c r="E73" s="84"/>
      <c r="F73" s="48"/>
    </row>
    <row r="74" spans="1:7" s="23" customFormat="1" ht="24.95" customHeight="1">
      <c r="A74" s="66" t="s">
        <v>74</v>
      </c>
      <c r="B74" s="67" t="s">
        <v>75</v>
      </c>
      <c r="C74" s="68">
        <f>C72-C64</f>
        <v>84042948.03000024</v>
      </c>
      <c r="D74" s="68">
        <f t="shared" ref="D74:E74" si="8">D72-D64</f>
        <v>34723770.940000266</v>
      </c>
      <c r="E74" s="68">
        <f t="shared" si="8"/>
        <v>40159683.80000028</v>
      </c>
      <c r="F74" s="52"/>
    </row>
    <row r="75" spans="1:7" ht="15"/>
    <row r="76" spans="1:7" ht="15">
      <c r="A76" s="55" t="s">
        <v>76</v>
      </c>
    </row>
    <row r="77" spans="1:7" ht="30" customHeight="1">
      <c r="A77" s="7"/>
      <c r="B77" s="54"/>
      <c r="D77" s="99" t="s">
        <v>78</v>
      </c>
      <c r="E77" s="99"/>
      <c r="F77" s="54"/>
      <c r="G77" s="54"/>
    </row>
    <row r="78" spans="1:7" ht="30" customHeight="1">
      <c r="B78" s="56"/>
      <c r="C78" s="57"/>
      <c r="D78" s="99"/>
      <c r="E78" s="99"/>
      <c r="F78" s="54"/>
      <c r="G78" s="58"/>
    </row>
    <row r="79" spans="1:7" ht="15.75" customHeight="1">
      <c r="A79" s="100"/>
      <c r="B79" s="100"/>
      <c r="C79" s="59"/>
      <c r="D79" s="99"/>
      <c r="E79" s="99"/>
    </row>
    <row r="80" spans="1:7" ht="15">
      <c r="A80" s="63"/>
      <c r="B80" s="64" t="s">
        <v>77</v>
      </c>
      <c r="D80" s="60"/>
      <c r="F80" s="54"/>
      <c r="G80" s="60"/>
    </row>
    <row r="81" spans="1:7" ht="15">
      <c r="A81" s="61"/>
      <c r="B81" s="54"/>
      <c r="D81" s="87"/>
      <c r="E81" s="87"/>
      <c r="F81" s="54"/>
      <c r="G81" s="60"/>
    </row>
    <row r="82" spans="1:7" ht="15">
      <c r="B82" s="54"/>
      <c r="F82" s="54"/>
      <c r="G82" s="54"/>
    </row>
    <row r="83" spans="1:7" ht="15">
      <c r="B83" s="54"/>
      <c r="C83" s="7"/>
      <c r="F83" s="54"/>
      <c r="G83" s="54"/>
    </row>
    <row r="84" spans="1:7" ht="15">
      <c r="B84" s="54"/>
      <c r="F84" s="54"/>
      <c r="G84" s="54"/>
    </row>
    <row r="85" spans="1:7" ht="34.5">
      <c r="B85" s="54"/>
      <c r="D85" s="62"/>
      <c r="E85" s="62"/>
      <c r="F85" s="62"/>
      <c r="G85" s="62"/>
    </row>
    <row r="86" spans="1:7" ht="34.5">
      <c r="B86" s="54"/>
      <c r="C86" s="62"/>
      <c r="D86" s="62"/>
      <c r="E86" s="62"/>
      <c r="F86" s="62"/>
      <c r="G86" s="62"/>
    </row>
    <row r="87" spans="1:7" ht="34.5">
      <c r="B87" s="54"/>
      <c r="C87" s="62"/>
      <c r="D87" s="62"/>
      <c r="E87" s="62"/>
      <c r="F87" s="62"/>
      <c r="G87" s="62"/>
    </row>
    <row r="88" spans="1:7" ht="34.5">
      <c r="B88" s="54"/>
      <c r="C88" s="62"/>
      <c r="D88" s="62"/>
      <c r="E88" s="62"/>
      <c r="F88" s="62"/>
      <c r="G88" s="62"/>
    </row>
    <row r="89" spans="1:7" ht="15">
      <c r="B89" s="54"/>
      <c r="F89" s="54"/>
      <c r="G89" s="54"/>
    </row>
    <row r="90" spans="1:7" ht="15">
      <c r="B90" s="54"/>
      <c r="F90" s="54"/>
      <c r="G90" s="54"/>
    </row>
    <row r="91" spans="1:7" ht="15"/>
    <row r="92" spans="1:7" ht="15"/>
    <row r="93" spans="1:7" ht="15"/>
    <row r="94" spans="1:7" ht="15" hidden="1"/>
    <row r="95" spans="1:7" ht="15" hidden="1"/>
    <row r="96" spans="1:7" ht="15" hidden="1"/>
    <row r="97" ht="15" hidden="1"/>
    <row r="98" ht="15" hidden="1"/>
    <row r="99" ht="15" hidden="1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</sheetData>
  <mergeCells count="24">
    <mergeCell ref="E59:E60"/>
    <mergeCell ref="D77:E79"/>
    <mergeCell ref="A79:B79"/>
    <mergeCell ref="A1:E1"/>
    <mergeCell ref="A2:E2"/>
    <mergeCell ref="A3:E3"/>
    <mergeCell ref="A4:E4"/>
    <mergeCell ref="A5:E5"/>
    <mergeCell ref="D81:E81"/>
    <mergeCell ref="A25:B26"/>
    <mergeCell ref="C25:C26"/>
    <mergeCell ref="D25:D26"/>
    <mergeCell ref="E25:E26"/>
    <mergeCell ref="A32:B33"/>
    <mergeCell ref="C32:C33"/>
    <mergeCell ref="D32:D33"/>
    <mergeCell ref="E32:E33"/>
    <mergeCell ref="A42:B43"/>
    <mergeCell ref="C42:C43"/>
    <mergeCell ref="D42:D43"/>
    <mergeCell ref="E42:E43"/>
    <mergeCell ref="A59:B60"/>
    <mergeCell ref="C59:C60"/>
    <mergeCell ref="D59:D60"/>
  </mergeCells>
  <dataValidations count="1">
    <dataValidation type="decimal" allowBlank="1" showInputMessage="1" showErrorMessage="1" sqref="C48:E49 C10:E12 C14:E15 C17:E18 C35:E36 C38:E39 C28:E29">
      <formula1>-20000000000</formula1>
      <formula2>20000000000</formula2>
    </dataValidation>
  </dataValidations>
  <printOptions horizontalCentered="1"/>
  <pageMargins left="0.47244094488188981" right="0.31496062992125984" top="0.51181102362204722" bottom="0.43307086614173229" header="0.31496062992125984" footer="0.31496062992125984"/>
  <pageSetup scale="65" orientation="portrait" useFirstPageNumber="1" r:id="rId1"/>
  <headerFooter>
    <oddFooter>&amp;RPágina &amp;P de &amp;N</oddFooter>
  </headerFooter>
  <rowBreaks count="1" manualBreakCount="1">
    <brk id="53" max="4" man="1"/>
  </rowBreaks>
  <colBreaks count="1" manualBreakCount="1">
    <brk id="5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3° trim</vt:lpstr>
      <vt:lpstr>'3° trim'!Área_de_impresión</vt:lpstr>
      <vt:lpstr>'3°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Flores Jimenez Abel Ramon</cp:lastModifiedBy>
  <cp:lastPrinted>2024-07-25T18:43:49Z</cp:lastPrinted>
  <dcterms:created xsi:type="dcterms:W3CDTF">2020-10-14T21:13:16Z</dcterms:created>
  <dcterms:modified xsi:type="dcterms:W3CDTF">2024-11-28T03:24:54Z</dcterms:modified>
</cp:coreProperties>
</file>