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25" yWindow="90" windowWidth="13455" windowHeight="10005"/>
  </bookViews>
  <sheets>
    <sheet name="2° trim" sheetId="1" r:id="rId1"/>
  </sheets>
  <definedNames>
    <definedName name="_xlnm.Print_Area" localSheetId="0">'2° trim'!$A$1:$E$81</definedName>
    <definedName name="_xlnm.Print_Titles" localSheetId="0">'2° trim'!$1:$7</definedName>
  </definedNames>
  <calcPr calcId="145621"/>
</workbook>
</file>

<file path=xl/calcChain.xml><?xml version="1.0" encoding="utf-8"?>
<calcChain xmlns="http://schemas.openxmlformats.org/spreadsheetml/2006/main">
  <c r="D69" i="1" l="1"/>
  <c r="D35" i="1" l="1"/>
  <c r="E48" i="1" l="1"/>
  <c r="E36" i="1"/>
  <c r="E65" i="1" s="1"/>
  <c r="E12" i="1"/>
  <c r="D66" i="1"/>
  <c r="C66" i="1"/>
  <c r="D53" i="1"/>
  <c r="E53" i="1"/>
  <c r="C53" i="1"/>
  <c r="D52" i="1"/>
  <c r="E52" i="1"/>
  <c r="C52" i="1"/>
  <c r="D49" i="1"/>
  <c r="C49" i="1"/>
  <c r="C48" i="1"/>
  <c r="E39" i="1"/>
  <c r="E66" i="1" s="1"/>
  <c r="E38" i="1"/>
  <c r="E49" i="1" s="1"/>
  <c r="E11" i="1"/>
  <c r="E62" i="1" s="1"/>
  <c r="E10" i="1"/>
  <c r="E45" i="1" s="1"/>
  <c r="E70" i="1"/>
  <c r="D70" i="1"/>
  <c r="E69" i="1"/>
  <c r="C69" i="1"/>
  <c r="D65" i="1"/>
  <c r="C65" i="1"/>
  <c r="D62" i="1"/>
  <c r="D45" i="1"/>
  <c r="C45" i="1"/>
  <c r="D37" i="1"/>
  <c r="C37" i="1"/>
  <c r="D34" i="1"/>
  <c r="C34" i="1"/>
  <c r="D27" i="1"/>
  <c r="C27" i="1"/>
  <c r="E16" i="1"/>
  <c r="D16" i="1"/>
  <c r="E13" i="1"/>
  <c r="D13" i="1"/>
  <c r="C13" i="1"/>
  <c r="C62" i="1"/>
  <c r="D9" i="1"/>
  <c r="E34" i="1" l="1"/>
  <c r="D64" i="1"/>
  <c r="D72" i="1" s="1"/>
  <c r="D74" i="1" s="1"/>
  <c r="C64" i="1"/>
  <c r="C40" i="1"/>
  <c r="C47" i="1"/>
  <c r="C55" i="1" s="1"/>
  <c r="C57" i="1" s="1"/>
  <c r="D40" i="1"/>
  <c r="E47" i="1"/>
  <c r="E55" i="1" s="1"/>
  <c r="E57" i="1" s="1"/>
  <c r="D47" i="1"/>
  <c r="D55" i="1" s="1"/>
  <c r="D57" i="1" s="1"/>
  <c r="E64" i="1"/>
  <c r="E72" i="1" s="1"/>
  <c r="E74" i="1" s="1"/>
  <c r="D19" i="1"/>
  <c r="D21" i="1" s="1"/>
  <c r="D23" i="1" s="1"/>
  <c r="D30" i="1" s="1"/>
  <c r="E37" i="1"/>
  <c r="E27" i="1"/>
  <c r="C72" i="1"/>
  <c r="C74" i="1" s="1"/>
  <c r="C9" i="1"/>
  <c r="C19" i="1" s="1"/>
  <c r="E9" i="1"/>
  <c r="E19" i="1" s="1"/>
  <c r="E21" i="1" s="1"/>
  <c r="E23" i="1" s="1"/>
  <c r="E40" i="1" l="1"/>
  <c r="C21" i="1"/>
  <c r="C23" i="1" s="1"/>
  <c r="C30" i="1" s="1"/>
  <c r="E30" i="1"/>
</calcChain>
</file>

<file path=xl/sharedStrings.xml><?xml version="1.0" encoding="utf-8"?>
<sst xmlns="http://schemas.openxmlformats.org/spreadsheetml/2006/main" count="110" uniqueCount="82">
  <si>
    <t>Concepto (c)</t>
  </si>
  <si>
    <t>Estimado /
Aprobado (d)</t>
  </si>
  <si>
    <t>Devengado</t>
  </si>
  <si>
    <t>Recaudado /
Pagado</t>
  </si>
  <si>
    <t>A</t>
  </si>
  <si>
    <t>Ingresos Totales</t>
  </si>
  <si>
    <t>A1</t>
  </si>
  <si>
    <t>Ingresos de Libre Disposición</t>
  </si>
  <si>
    <t>A2</t>
  </si>
  <si>
    <t>Transferencias Federales Etiquetadas</t>
  </si>
  <si>
    <t>A3</t>
  </si>
  <si>
    <t>Financiamiento Neto</t>
  </si>
  <si>
    <t>B</t>
  </si>
  <si>
    <t>Egresos Presupuestarios</t>
  </si>
  <si>
    <t>B1</t>
  </si>
  <si>
    <t>Gastos no Etiquetado (sin incluir Armortización de la Deuda Pública)</t>
  </si>
  <si>
    <t>B2</t>
  </si>
  <si>
    <t>Gasto Etiquetado (sin incluir Amortización de la Deuda Pública)</t>
  </si>
  <si>
    <t>C</t>
  </si>
  <si>
    <t>Remanentes del Ejercicio Anterior</t>
  </si>
  <si>
    <t>C1</t>
  </si>
  <si>
    <t>Remanentes de Ingresos de Libre Disposición aplicados en el periodo</t>
  </si>
  <si>
    <t>C2</t>
  </si>
  <si>
    <t>Remanentes de Transferencias Federales Etiquetadas aplicados en el periodo</t>
  </si>
  <si>
    <t>I</t>
  </si>
  <si>
    <t>Balance Presupuestario</t>
  </si>
  <si>
    <t>II</t>
  </si>
  <si>
    <t>Balance Presupuestario sin Financiamiento Neto</t>
  </si>
  <si>
    <t>III</t>
  </si>
  <si>
    <t>Balance Presupuestario sin Financiamiento Neto y Sin Remanentes del Ejercicio Anterior</t>
  </si>
  <si>
    <t>Concepto</t>
  </si>
  <si>
    <t>Aprobado</t>
  </si>
  <si>
    <t>Pagado</t>
  </si>
  <si>
    <t>E</t>
  </si>
  <si>
    <t>Intereses, Comisiones y Gastos de la Deuda</t>
  </si>
  <si>
    <t>E1</t>
  </si>
  <si>
    <t>Intereses, Comisiones y Gastos de la Deuda con Gasto no Etiquetado</t>
  </si>
  <si>
    <t>E2</t>
  </si>
  <si>
    <t>Intereses, Comisiones y Gastos de la Deuda con Gasto  Etiquetado</t>
  </si>
  <si>
    <t>IV</t>
  </si>
  <si>
    <t>Balance Primario</t>
  </si>
  <si>
    <t xml:space="preserve"> Estimado /
 Aprobado</t>
  </si>
  <si>
    <t>F</t>
  </si>
  <si>
    <t xml:space="preserve">Financiamiento </t>
  </si>
  <si>
    <t>F1</t>
  </si>
  <si>
    <t>Financiamiento con Fuente de Pago de Ingresos de Libre Disposición</t>
  </si>
  <si>
    <t>F2</t>
  </si>
  <si>
    <t>Financiamiento con Fuente de Pago de Transferencias Federales Etiquetadas</t>
  </si>
  <si>
    <t>G</t>
  </si>
  <si>
    <t>Amortización de la Deuda</t>
  </si>
  <si>
    <t>G1</t>
  </si>
  <si>
    <t>Amortización de la Deuda Pública con Gasto no Etiquetado</t>
  </si>
  <si>
    <t>G2</t>
  </si>
  <si>
    <t>Amortización de la Deuda Pública con Gasto  Etiquetado</t>
  </si>
  <si>
    <t xml:space="preserve"> Estimado / 
Aprobado</t>
  </si>
  <si>
    <t>A3.1</t>
  </si>
  <si>
    <t>Financiamiento Neto con Fuente de Pago de Ingresos de Libre Disposición</t>
  </si>
  <si>
    <t>Gasto no Etiquetado  (sin incluir Amortización de la Deuda Pública)</t>
  </si>
  <si>
    <t>Remanente de Ingresos de Libre Disposición aplicados en el periodo</t>
  </si>
  <si>
    <t>V</t>
  </si>
  <si>
    <t>Balance Presupuestario de Recursos Disponibles</t>
  </si>
  <si>
    <t>VI</t>
  </si>
  <si>
    <t>Balance Presupuestario de Recursos Disponibles sin Financiamiento Neto</t>
  </si>
  <si>
    <t>A3.2</t>
  </si>
  <si>
    <t>Financiamiento Neto con Fuente de Pago de Transferencias Federales Etiquetadas</t>
  </si>
  <si>
    <t>Financiamiento con Fuente de Pago de Transferencias Federales</t>
  </si>
  <si>
    <t>Gasto  Etiquetado  (sin incluir Amortización de la Deuda Pública)</t>
  </si>
  <si>
    <t>Remanente de Transferencias Federales Etiquetadas aplicados en el periodo</t>
  </si>
  <si>
    <t>VII</t>
  </si>
  <si>
    <t>Balance Presupuestario de Recursos Etiquetados</t>
  </si>
  <si>
    <t>VIII</t>
  </si>
  <si>
    <t>Balance Presupuestario de Recursos Etiquetados sin Financiamiento Neto</t>
  </si>
  <si>
    <t>Bajo protesta de decir verdad declaramos que los Estados Financieros y sus Notas son razonablemente correctos y responsabilidad del emisor.</t>
  </si>
  <si>
    <t>ENTE PÚBLICO GUADALAJARA, JALISCO</t>
  </si>
  <si>
    <t>(Pesos)</t>
  </si>
  <si>
    <t>BALANCE PRESUPUESTARIO - LDF</t>
  </si>
  <si>
    <t>ASEJ2025</t>
  </si>
  <si>
    <t>INFORMACIÓN PRELIMINAR</t>
  </si>
  <si>
    <t>Del 01 de ENERO al 30 de JUNIO de 2025</t>
  </si>
  <si>
    <t>L.C. Irlanda Loerythe Baumbach Valencia</t>
  </si>
  <si>
    <t>Tesorera Municipal</t>
  </si>
  <si>
    <t>H. Ayuntamiento de Guadalajara, Jalisco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</si>
</sst>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7" formatCode="&quot;$&quot;#,##0.00;\-&quot;$&quot;#,##0.00"/>
    <numFmt numFmtId="42" formatCode="_-&quot;$&quot;* #,##0_-;\-&quot;$&quot;* #,##0_-;_-&quot;$&quot;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  <numFmt numFmtId="165" formatCode="_-&quot;$&quot;* #,##0.00_-;\-&quot;$&quot;* #,##0.00_-;_-&quot;$&quot;* &quot;-&quot;_-;_-@_-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9"/>
      <color theme="1"/>
      <name val="Arial"/>
      <family val="2"/>
    </font>
    <font>
      <sz val="36"/>
      <color theme="1"/>
      <name val="C39HrP24DhTt"/>
    </font>
    <font>
      <b/>
      <sz val="12"/>
      <color theme="1"/>
      <name val="Arial"/>
      <family val="2"/>
    </font>
    <font>
      <sz val="28"/>
      <color theme="1"/>
      <name val="C39HrP24DhTt"/>
    </font>
    <font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color theme="0"/>
      <name val="Calibri"/>
      <family val="2"/>
    </font>
    <font>
      <b/>
      <sz val="9"/>
      <color theme="0"/>
      <name val="Arial"/>
      <family val="2"/>
    </font>
    <font>
      <sz val="8"/>
      <color theme="1"/>
      <name val="Arial"/>
      <family val="2"/>
    </font>
    <font>
      <b/>
      <sz val="12"/>
      <name val="Arial"/>
      <family val="2"/>
    </font>
    <font>
      <b/>
      <sz val="12"/>
      <color theme="1"/>
      <name val="Calibri"/>
      <family val="2"/>
      <scheme val="minor"/>
    </font>
    <font>
      <b/>
      <sz val="11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D0CECE"/>
        <bgColor rgb="FFD0CECE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14999847407452621"/>
        <bgColor rgb="FFD0CECE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1">
    <xf numFmtId="0" fontId="0" fillId="0" borderId="0"/>
    <xf numFmtId="44" fontId="1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0" fillId="0" borderId="0"/>
    <xf numFmtId="0" fontId="3" fillId="0" borderId="0"/>
    <xf numFmtId="0" fontId="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9" fontId="10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2" fillId="7" borderId="0" applyNumberFormat="0" applyBorder="0" applyAlignment="0" applyProtection="0"/>
  </cellStyleXfs>
  <cellXfs count="116">
    <xf numFmtId="0" fontId="0" fillId="0" borderId="0" xfId="0"/>
    <xf numFmtId="0" fontId="5" fillId="0" borderId="0" xfId="0" applyFont="1"/>
    <xf numFmtId="0" fontId="2" fillId="3" borderId="6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/>
    <xf numFmtId="0" fontId="2" fillId="0" borderId="5" xfId="0" applyFont="1" applyFill="1" applyBorder="1" applyAlignment="1">
      <alignment horizontal="center" vertical="center" wrapText="1"/>
    </xf>
    <xf numFmtId="42" fontId="2" fillId="4" borderId="9" xfId="0" applyNumberFormat="1" applyFont="1" applyFill="1" applyBorder="1" applyAlignment="1">
      <alignment horizontal="center" vertical="center" wrapText="1"/>
    </xf>
    <xf numFmtId="0" fontId="2" fillId="5" borderId="9" xfId="0" applyFont="1" applyFill="1" applyBorder="1" applyAlignment="1">
      <alignment horizontal="center" vertical="center"/>
    </xf>
    <xf numFmtId="0" fontId="2" fillId="5" borderId="10" xfId="0" applyFont="1" applyFill="1" applyBorder="1" applyAlignment="1">
      <alignment vertical="center"/>
    </xf>
    <xf numFmtId="0" fontId="4" fillId="0" borderId="0" xfId="0" applyFont="1"/>
    <xf numFmtId="0" fontId="0" fillId="0" borderId="3" xfId="0" applyFont="1" applyBorder="1" applyAlignment="1">
      <alignment horizontal="center" vertical="center"/>
    </xf>
    <xf numFmtId="0" fontId="0" fillId="0" borderId="10" xfId="0" applyFont="1" applyBorder="1" applyAlignment="1">
      <alignment vertical="center"/>
    </xf>
    <xf numFmtId="0" fontId="0" fillId="5" borderId="2" xfId="0" applyFont="1" applyFill="1" applyBorder="1" applyAlignment="1">
      <alignment horizontal="center" vertical="center"/>
    </xf>
    <xf numFmtId="0" fontId="0" fillId="5" borderId="9" xfId="0" applyFont="1" applyFill="1" applyBorder="1" applyAlignment="1">
      <alignment vertical="center"/>
    </xf>
    <xf numFmtId="0" fontId="0" fillId="5" borderId="4" xfId="0" applyFont="1" applyFill="1" applyBorder="1" applyAlignment="1">
      <alignment horizontal="center" vertical="center"/>
    </xf>
    <xf numFmtId="0" fontId="4" fillId="0" borderId="0" xfId="0" applyFont="1" applyFill="1"/>
    <xf numFmtId="0" fontId="2" fillId="0" borderId="11" xfId="0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left" vertical="center"/>
    </xf>
    <xf numFmtId="0" fontId="4" fillId="0" borderId="0" xfId="0" applyFont="1" applyBorder="1"/>
    <xf numFmtId="0" fontId="2" fillId="0" borderId="5" xfId="0" applyFont="1" applyFill="1" applyBorder="1" applyAlignment="1">
      <alignment horizontal="right" vertical="center"/>
    </xf>
    <xf numFmtId="0" fontId="0" fillId="0" borderId="5" xfId="0" applyFont="1" applyFill="1" applyBorder="1" applyAlignment="1">
      <alignment vertical="center"/>
    </xf>
    <xf numFmtId="44" fontId="0" fillId="0" borderId="5" xfId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44" fontId="2" fillId="0" borderId="0" xfId="1" applyFont="1" applyFill="1" applyBorder="1" applyAlignment="1">
      <alignment horizontal="center" vertical="center" wrapText="1"/>
    </xf>
    <xf numFmtId="0" fontId="4" fillId="0" borderId="0" xfId="0" applyFont="1" applyFill="1" applyBorder="1"/>
    <xf numFmtId="0" fontId="2" fillId="5" borderId="10" xfId="0" applyFont="1" applyFill="1" applyBorder="1" applyAlignment="1">
      <alignment horizontal="left" vertical="center"/>
    </xf>
    <xf numFmtId="0" fontId="0" fillId="0" borderId="10" xfId="0" applyFont="1" applyBorder="1" applyAlignment="1">
      <alignment vertical="center" wrapText="1"/>
    </xf>
    <xf numFmtId="0" fontId="2" fillId="6" borderId="6" xfId="0" applyFont="1" applyFill="1" applyBorder="1" applyAlignment="1">
      <alignment horizontal="center" vertical="center"/>
    </xf>
    <xf numFmtId="0" fontId="2" fillId="6" borderId="5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vertical="center"/>
    </xf>
    <xf numFmtId="44" fontId="2" fillId="4" borderId="9" xfId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0" fontId="2" fillId="5" borderId="10" xfId="0" applyFont="1" applyFill="1" applyBorder="1" applyAlignment="1">
      <alignment vertical="center" wrapText="1"/>
    </xf>
    <xf numFmtId="0" fontId="0" fillId="0" borderId="4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2" fillId="5" borderId="9" xfId="0" applyFont="1" applyFill="1" applyBorder="1" applyAlignment="1">
      <alignment vertical="center"/>
    </xf>
    <xf numFmtId="0" fontId="0" fillId="0" borderId="5" xfId="0" applyFont="1" applyFill="1" applyBorder="1" applyAlignment="1">
      <alignment horizontal="left" vertical="center"/>
    </xf>
    <xf numFmtId="0" fontId="5" fillId="0" borderId="11" xfId="0" applyFont="1" applyBorder="1"/>
    <xf numFmtId="0" fontId="4" fillId="0" borderId="11" xfId="0" applyFont="1" applyBorder="1"/>
    <xf numFmtId="0" fontId="2" fillId="0" borderId="13" xfId="0" applyFont="1" applyFill="1" applyBorder="1" applyAlignment="1">
      <alignment horizontal="right" vertical="center"/>
    </xf>
    <xf numFmtId="0" fontId="0" fillId="0" borderId="16" xfId="0" applyFont="1" applyFill="1" applyBorder="1" applyAlignment="1">
      <alignment horizontal="left" vertical="center"/>
    </xf>
    <xf numFmtId="0" fontId="4" fillId="0" borderId="11" xfId="0" applyFont="1" applyFill="1" applyBorder="1"/>
    <xf numFmtId="0" fontId="5" fillId="0" borderId="0" xfId="0" applyFont="1" applyAlignment="1"/>
    <xf numFmtId="42" fontId="5" fillId="0" borderId="0" xfId="0" applyNumberFormat="1" applyFont="1"/>
    <xf numFmtId="0" fontId="6" fillId="0" borderId="0" xfId="0" applyFont="1"/>
    <xf numFmtId="0" fontId="8" fillId="0" borderId="1" xfId="0" applyFont="1" applyBorder="1" applyAlignment="1">
      <alignment horizontal="center"/>
    </xf>
    <xf numFmtId="42" fontId="5" fillId="0" borderId="0" xfId="0" applyNumberFormat="1" applyFont="1" applyBorder="1"/>
    <xf numFmtId="42" fontId="8" fillId="0" borderId="0" xfId="0" applyNumberFormat="1" applyFont="1" applyAlignment="1">
      <alignment horizontal="center"/>
    </xf>
    <xf numFmtId="42" fontId="5" fillId="0" borderId="0" xfId="0" applyNumberFormat="1" applyFont="1" applyAlignment="1"/>
    <xf numFmtId="42" fontId="5" fillId="0" borderId="0" xfId="0" applyNumberFormat="1" applyFont="1" applyAlignment="1">
      <alignment horizontal="center"/>
    </xf>
    <xf numFmtId="42" fontId="9" fillId="0" borderId="0" xfId="0" applyNumberFormat="1" applyFont="1" applyAlignment="1">
      <alignment vertical="center"/>
    </xf>
    <xf numFmtId="0" fontId="4" fillId="0" borderId="0" xfId="0" applyFont="1" applyFill="1" applyAlignment="1"/>
    <xf numFmtId="42" fontId="4" fillId="0" borderId="0" xfId="0" applyNumberFormat="1" applyFont="1" applyFill="1" applyAlignment="1">
      <alignment horizontal="center" vertical="top"/>
    </xf>
    <xf numFmtId="0" fontId="0" fillId="5" borderId="3" xfId="0" applyFont="1" applyFill="1" applyBorder="1" applyAlignment="1">
      <alignment horizontal="center" vertical="center"/>
    </xf>
    <xf numFmtId="7" fontId="0" fillId="0" borderId="0" xfId="1" applyNumberFormat="1" applyFont="1" applyFill="1" applyBorder="1" applyAlignment="1">
      <alignment horizontal="center" vertical="center"/>
    </xf>
    <xf numFmtId="7" fontId="0" fillId="0" borderId="12" xfId="1" applyNumberFormat="1" applyFont="1" applyFill="1" applyBorder="1" applyAlignment="1">
      <alignment horizontal="center" vertical="center"/>
    </xf>
    <xf numFmtId="7" fontId="2" fillId="5" borderId="9" xfId="1" applyNumberFormat="1" applyFont="1" applyFill="1" applyBorder="1" applyAlignment="1">
      <alignment horizontal="center" vertical="center"/>
    </xf>
    <xf numFmtId="7" fontId="0" fillId="0" borderId="9" xfId="1" applyNumberFormat="1" applyFont="1" applyFill="1" applyBorder="1" applyAlignment="1" applyProtection="1">
      <alignment horizontal="center" vertical="center" wrapText="1"/>
      <protection locked="0"/>
    </xf>
    <xf numFmtId="7" fontId="0" fillId="0" borderId="2" xfId="1" applyNumberFormat="1" applyFont="1" applyFill="1" applyBorder="1" applyAlignment="1" applyProtection="1">
      <alignment horizontal="center" vertical="center" wrapText="1"/>
      <protection locked="0"/>
    </xf>
    <xf numFmtId="164" fontId="2" fillId="5" borderId="9" xfId="1" applyNumberFormat="1" applyFont="1" applyFill="1" applyBorder="1" applyAlignment="1">
      <alignment horizontal="center" vertical="center"/>
    </xf>
    <xf numFmtId="164" fontId="0" fillId="0" borderId="9" xfId="1" applyNumberFormat="1" applyFont="1" applyFill="1" applyBorder="1" applyAlignment="1" applyProtection="1">
      <alignment horizontal="center" vertical="center" wrapText="1"/>
      <protection locked="0"/>
    </xf>
    <xf numFmtId="164" fontId="2" fillId="6" borderId="9" xfId="1" applyNumberFormat="1" applyFont="1" applyFill="1" applyBorder="1" applyAlignment="1">
      <alignment horizontal="center" vertical="center"/>
    </xf>
    <xf numFmtId="7" fontId="2" fillId="5" borderId="9" xfId="1" applyNumberFormat="1" applyFont="1" applyFill="1" applyBorder="1" applyAlignment="1" applyProtection="1">
      <alignment horizontal="center" vertical="center"/>
    </xf>
    <xf numFmtId="7" fontId="2" fillId="4" borderId="9" xfId="1" applyNumberFormat="1" applyFont="1" applyFill="1" applyBorder="1" applyAlignment="1" applyProtection="1">
      <alignment horizontal="center" vertical="center" wrapText="1"/>
    </xf>
    <xf numFmtId="7" fontId="0" fillId="0" borderId="0" xfId="1" applyNumberFormat="1" applyFont="1" applyBorder="1" applyAlignment="1" applyProtection="1">
      <alignment vertical="center"/>
    </xf>
    <xf numFmtId="7" fontId="0" fillId="0" borderId="12" xfId="1" applyNumberFormat="1" applyFont="1" applyBorder="1" applyAlignment="1" applyProtection="1">
      <alignment vertical="center"/>
    </xf>
    <xf numFmtId="7" fontId="0" fillId="0" borderId="0" xfId="1" applyNumberFormat="1" applyFont="1" applyBorder="1" applyAlignment="1" applyProtection="1">
      <alignment horizontal="center" vertical="center"/>
    </xf>
    <xf numFmtId="7" fontId="0" fillId="0" borderId="12" xfId="1" applyNumberFormat="1" applyFont="1" applyBorder="1" applyAlignment="1" applyProtection="1">
      <alignment horizontal="center" vertical="center"/>
    </xf>
    <xf numFmtId="7" fontId="0" fillId="0" borderId="10" xfId="1" applyNumberFormat="1" applyFont="1" applyFill="1" applyBorder="1" applyAlignment="1">
      <alignment horizontal="center" vertical="center"/>
    </xf>
    <xf numFmtId="7" fontId="0" fillId="0" borderId="9" xfId="1" applyNumberFormat="1" applyFont="1" applyBorder="1" applyAlignment="1" applyProtection="1">
      <alignment horizontal="center" vertical="center"/>
    </xf>
    <xf numFmtId="7" fontId="0" fillId="0" borderId="16" xfId="1" applyNumberFormat="1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42" fontId="5" fillId="0" borderId="0" xfId="0" applyNumberFormat="1" applyFont="1" applyAlignment="1">
      <alignment vertical="center"/>
    </xf>
    <xf numFmtId="165" fontId="5" fillId="0" borderId="0" xfId="0" applyNumberFormat="1" applyFont="1" applyAlignment="1">
      <alignment vertical="center"/>
    </xf>
    <xf numFmtId="0" fontId="8" fillId="0" borderId="0" xfId="0" applyFont="1" applyFill="1" applyBorder="1" applyAlignment="1">
      <alignment vertical="center"/>
    </xf>
    <xf numFmtId="0" fontId="14" fillId="0" borderId="0" xfId="0" applyFont="1" applyFill="1" applyBorder="1" applyAlignment="1">
      <alignment vertical="center"/>
    </xf>
    <xf numFmtId="0" fontId="15" fillId="0" borderId="0" xfId="0" applyFont="1" applyFill="1" applyBorder="1" applyAlignment="1" applyProtection="1">
      <alignment vertical="center"/>
    </xf>
    <xf numFmtId="0" fontId="13" fillId="8" borderId="6" xfId="30" applyFont="1" applyFill="1" applyBorder="1" applyAlignment="1">
      <alignment horizontal="center" vertical="center" wrapText="1"/>
    </xf>
    <xf numFmtId="0" fontId="13" fillId="8" borderId="10" xfId="30" applyFont="1" applyFill="1" applyBorder="1" applyAlignment="1">
      <alignment horizontal="left" vertical="center" wrapText="1"/>
    </xf>
    <xf numFmtId="7" fontId="13" fillId="8" borderId="9" xfId="1" applyNumberFormat="1" applyFont="1" applyFill="1" applyBorder="1" applyAlignment="1">
      <alignment horizontal="center" vertical="center" wrapText="1"/>
    </xf>
    <xf numFmtId="7" fontId="13" fillId="8" borderId="9" xfId="1" applyNumberFormat="1" applyFont="1" applyFill="1" applyBorder="1" applyAlignment="1">
      <alignment horizontal="right" vertical="center" wrapText="1"/>
    </xf>
    <xf numFmtId="0" fontId="0" fillId="0" borderId="5" xfId="0" applyFont="1" applyBorder="1" applyAlignment="1">
      <alignment vertical="center"/>
    </xf>
    <xf numFmtId="0" fontId="2" fillId="5" borderId="5" xfId="0" applyFont="1" applyFill="1" applyBorder="1" applyAlignment="1">
      <alignment vertical="center"/>
    </xf>
    <xf numFmtId="0" fontId="0" fillId="5" borderId="6" xfId="0" applyFont="1" applyFill="1" applyBorder="1" applyAlignment="1">
      <alignment vertical="center"/>
    </xf>
    <xf numFmtId="0" fontId="0" fillId="5" borderId="13" xfId="0" applyFont="1" applyFill="1" applyBorder="1" applyAlignment="1">
      <alignment vertical="center" wrapText="1"/>
    </xf>
    <xf numFmtId="7" fontId="0" fillId="0" borderId="10" xfId="1" applyNumberFormat="1" applyFont="1" applyFill="1" applyBorder="1" applyAlignment="1" applyProtection="1">
      <alignment horizontal="center" vertical="center" wrapText="1"/>
      <protection locked="0"/>
    </xf>
    <xf numFmtId="7" fontId="2" fillId="5" borderId="10" xfId="1" applyNumberFormat="1" applyFont="1" applyFill="1" applyBorder="1" applyAlignment="1">
      <alignment horizontal="center" vertical="center"/>
    </xf>
    <xf numFmtId="7" fontId="0" fillId="0" borderId="14" xfId="1" applyNumberFormat="1" applyFont="1" applyFill="1" applyBorder="1" applyAlignment="1" applyProtection="1">
      <alignment horizontal="center" vertical="center" wrapText="1"/>
      <protection locked="0"/>
    </xf>
    <xf numFmtId="0" fontId="16" fillId="9" borderId="9" xfId="0" applyFont="1" applyFill="1" applyBorder="1" applyAlignment="1">
      <alignment horizontal="center" vertical="center" wrapText="1"/>
    </xf>
    <xf numFmtId="7" fontId="13" fillId="8" borderId="4" xfId="1" applyNumberFormat="1" applyFont="1" applyFill="1" applyBorder="1" applyAlignment="1">
      <alignment horizontal="center" vertical="center" wrapText="1"/>
    </xf>
    <xf numFmtId="0" fontId="16" fillId="9" borderId="2" xfId="0" applyFont="1" applyFill="1" applyBorder="1" applyAlignment="1">
      <alignment horizontal="center" vertical="center" wrapText="1"/>
    </xf>
    <xf numFmtId="0" fontId="16" fillId="9" borderId="3" xfId="0" applyFont="1" applyFill="1" applyBorder="1" applyAlignment="1">
      <alignment horizontal="center" vertical="center" wrapText="1"/>
    </xf>
    <xf numFmtId="0" fontId="16" fillId="9" borderId="4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vertical="center" wrapText="1"/>
    </xf>
    <xf numFmtId="7" fontId="2" fillId="5" borderId="10" xfId="1" applyNumberFormat="1" applyFont="1" applyFill="1" applyBorder="1" applyAlignment="1" applyProtection="1">
      <alignment horizontal="center" vertical="center"/>
    </xf>
    <xf numFmtId="42" fontId="5" fillId="0" borderId="0" xfId="0" applyNumberFormat="1" applyFont="1" applyAlignment="1">
      <alignment horizontal="center"/>
    </xf>
    <xf numFmtId="42" fontId="7" fillId="0" borderId="0" xfId="0" applyNumberFormat="1" applyFont="1" applyAlignment="1">
      <alignment horizontal="center" vertical="center"/>
    </xf>
    <xf numFmtId="0" fontId="17" fillId="0" borderId="0" xfId="0" applyFont="1" applyFill="1" applyAlignment="1">
      <alignment horizontal="center"/>
    </xf>
    <xf numFmtId="42" fontId="6" fillId="0" borderId="0" xfId="0" applyNumberFormat="1" applyFont="1" applyAlignment="1">
      <alignment horizontal="right"/>
    </xf>
    <xf numFmtId="0" fontId="2" fillId="3" borderId="13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44" fontId="2" fillId="3" borderId="2" xfId="1" applyFont="1" applyFill="1" applyBorder="1" applyAlignment="1">
      <alignment horizontal="center" vertical="center" wrapText="1"/>
    </xf>
    <xf numFmtId="44" fontId="2" fillId="3" borderId="4" xfId="1" applyFont="1" applyFill="1" applyBorder="1" applyAlignment="1">
      <alignment horizontal="center" vertical="center" wrapText="1"/>
    </xf>
    <xf numFmtId="44" fontId="2" fillId="3" borderId="14" xfId="1" applyFont="1" applyFill="1" applyBorder="1" applyAlignment="1">
      <alignment horizontal="center" vertical="center" wrapText="1"/>
    </xf>
    <xf numFmtId="44" fontId="2" fillId="3" borderId="15" xfId="1" applyFont="1" applyFill="1" applyBorder="1" applyAlignment="1">
      <alignment horizontal="center" vertical="center" wrapText="1"/>
    </xf>
    <xf numFmtId="44" fontId="2" fillId="3" borderId="13" xfId="1" applyFont="1" applyFill="1" applyBorder="1" applyAlignment="1">
      <alignment horizontal="center" vertical="center" wrapText="1"/>
    </xf>
    <xf numFmtId="44" fontId="2" fillId="3" borderId="11" xfId="1" applyFont="1" applyFill="1" applyBorder="1" applyAlignment="1">
      <alignment horizontal="center" vertical="center" wrapText="1"/>
    </xf>
    <xf numFmtId="44" fontId="2" fillId="3" borderId="12" xfId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right" vertical="center"/>
    </xf>
    <xf numFmtId="0" fontId="15" fillId="0" borderId="0" xfId="0" applyFont="1" applyFill="1" applyBorder="1" applyAlignment="1" applyProtection="1">
      <alignment horizontal="center" vertical="center"/>
    </xf>
  </cellXfs>
  <cellStyles count="31">
    <cellStyle name="60% - Énfasis2" xfId="30" builtinId="36"/>
    <cellStyle name="Millares 2" xfId="3"/>
    <cellStyle name="Millares 3" xfId="4"/>
    <cellStyle name="Millares 4" xfId="5"/>
    <cellStyle name="Moneda" xfId="1" builtinId="4"/>
    <cellStyle name="Moneda 2" xfId="6"/>
    <cellStyle name="Moneda 2 2" xfId="7"/>
    <cellStyle name="Moneda 3" xfId="8"/>
    <cellStyle name="Moneda 3 2" xfId="9"/>
    <cellStyle name="Moneda 4" xfId="10"/>
    <cellStyle name="Moneda 4 2" xfId="11"/>
    <cellStyle name="Moneda 5" xfId="12"/>
    <cellStyle name="Moneda 6" xfId="13"/>
    <cellStyle name="Normal" xfId="0" builtinId="0"/>
    <cellStyle name="Normal 10" xfId="14"/>
    <cellStyle name="Normal 2" xfId="2"/>
    <cellStyle name="Normal 2 2" xfId="15"/>
    <cellStyle name="Normal 2 3" xfId="16"/>
    <cellStyle name="Normal 3" xfId="17"/>
    <cellStyle name="Normal 3 2" xfId="18"/>
    <cellStyle name="Normal 3 3" xfId="19"/>
    <cellStyle name="Normal 4" xfId="20"/>
    <cellStyle name="Normal 4 2" xfId="21"/>
    <cellStyle name="Normal 5" xfId="22"/>
    <cellStyle name="Normal 5 2" xfId="23"/>
    <cellStyle name="Normal 6" xfId="24"/>
    <cellStyle name="Normal 7" xfId="25"/>
    <cellStyle name="Normal 8" xfId="26"/>
    <cellStyle name="Normal 9" xfId="27"/>
    <cellStyle name="Porcentaje 2" xfId="28"/>
    <cellStyle name="Porcentual 2" xfId="2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352425</xdr:colOff>
      <xdr:row>77</xdr:row>
      <xdr:rowOff>45244</xdr:rowOff>
    </xdr:from>
    <xdr:to>
      <xdr:col>2</xdr:col>
      <xdr:colOff>1386962</xdr:colOff>
      <xdr:row>79</xdr:row>
      <xdr:rowOff>76200</xdr:rowOff>
    </xdr:to>
    <xdr:sp macro="" textlink="">
      <xdr:nvSpPr>
        <xdr:cNvPr id="2" name="2 Rectángulo">
          <a:extLst>
            <a:ext uri="{FF2B5EF4-FFF2-40B4-BE49-F238E27FC236}">
              <a16:creationId xmlns="" xmlns:a16="http://schemas.microsoft.com/office/drawing/2014/main" id="{DB398ECE-4C40-46DD-9DF8-B3FC1FF71FFA}"/>
            </a:ext>
          </a:extLst>
        </xdr:cNvPr>
        <xdr:cNvSpPr/>
      </xdr:nvSpPr>
      <xdr:spPr>
        <a:xfrm>
          <a:off x="5410200" y="19457194"/>
          <a:ext cx="1034537" cy="611981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MX" sz="2400"/>
            <a:t>SELLO</a:t>
          </a:r>
        </a:p>
      </xdr:txBody>
    </xdr:sp>
    <xdr:clientData/>
  </xdr:twoCellAnchor>
  <xdr:twoCellAnchor editAs="oneCell">
    <xdr:from>
      <xdr:col>0</xdr:col>
      <xdr:colOff>31752</xdr:colOff>
      <xdr:row>0</xdr:row>
      <xdr:rowOff>31749</xdr:rowOff>
    </xdr:from>
    <xdr:to>
      <xdr:col>1</xdr:col>
      <xdr:colOff>709927</xdr:colOff>
      <xdr:row>5</xdr:row>
      <xdr:rowOff>87312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459" b="7416"/>
        <a:stretch>
          <a:fillRect/>
        </a:stretch>
      </xdr:blipFill>
      <xdr:spPr>
        <a:xfrm>
          <a:off x="31752" y="31749"/>
          <a:ext cx="1035363" cy="11271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173"/>
  <sheetViews>
    <sheetView showGridLines="0" tabSelected="1" zoomScaleNormal="100" zoomScaleSheetLayoutView="80" workbookViewId="0">
      <selection activeCell="E37" sqref="E37"/>
    </sheetView>
  </sheetViews>
  <sheetFormatPr baseColWidth="10" defaultColWidth="0" defaultRowHeight="15.6" customHeight="1" zeroHeight="1"/>
  <cols>
    <col min="1" max="1" width="5.42578125" style="45" customWidth="1"/>
    <col min="2" max="2" width="70.42578125" style="1" customWidth="1"/>
    <col min="3" max="5" width="22.5703125" style="46" customWidth="1"/>
    <col min="6" max="6" width="10.5703125" style="1" customWidth="1"/>
    <col min="7" max="16383" width="0" style="1" hidden="1"/>
    <col min="16384" max="16384" width="2.5703125" style="1" hidden="1" customWidth="1"/>
  </cols>
  <sheetData>
    <row r="1" spans="1:8" s="74" customFormat="1" ht="17.100000000000001" customHeight="1">
      <c r="A1" s="113" t="s">
        <v>73</v>
      </c>
      <c r="B1" s="113"/>
      <c r="C1" s="113"/>
      <c r="D1" s="113"/>
      <c r="E1" s="113"/>
      <c r="F1" s="77"/>
      <c r="G1" s="77"/>
      <c r="H1" s="77"/>
    </row>
    <row r="2" spans="1:8" s="74" customFormat="1" ht="17.100000000000001" customHeight="1">
      <c r="A2" s="113" t="s">
        <v>75</v>
      </c>
      <c r="B2" s="113"/>
      <c r="C2" s="113"/>
      <c r="D2" s="113"/>
      <c r="E2" s="113"/>
      <c r="F2" s="77"/>
      <c r="G2" s="77"/>
      <c r="H2" s="77"/>
    </row>
    <row r="3" spans="1:8" s="74" customFormat="1" ht="17.100000000000001" customHeight="1">
      <c r="A3" s="114" t="s">
        <v>77</v>
      </c>
      <c r="B3" s="114"/>
      <c r="C3" s="114"/>
      <c r="D3" s="114"/>
      <c r="E3" s="114"/>
      <c r="F3" s="78"/>
      <c r="G3" s="78"/>
      <c r="H3" s="78"/>
    </row>
    <row r="4" spans="1:8" s="74" customFormat="1" ht="17.100000000000001" customHeight="1">
      <c r="A4" s="113" t="s">
        <v>78</v>
      </c>
      <c r="B4" s="113"/>
      <c r="C4" s="113"/>
      <c r="D4" s="113"/>
      <c r="E4" s="113"/>
      <c r="F4" s="77"/>
      <c r="G4" s="77"/>
      <c r="H4" s="77"/>
    </row>
    <row r="5" spans="1:8" s="74" customFormat="1" ht="17.100000000000001" customHeight="1">
      <c r="A5" s="115" t="s">
        <v>74</v>
      </c>
      <c r="B5" s="115"/>
      <c r="C5" s="115"/>
      <c r="D5" s="115"/>
      <c r="E5" s="115"/>
      <c r="F5" s="79"/>
      <c r="G5" s="79"/>
      <c r="H5" s="79"/>
    </row>
    <row r="6" spans="1:8" s="74" customFormat="1" ht="20.100000000000001" customHeight="1">
      <c r="C6" s="75"/>
      <c r="D6" s="75"/>
      <c r="E6" s="75"/>
      <c r="F6" s="75"/>
      <c r="G6" s="76"/>
      <c r="H6" s="75"/>
    </row>
    <row r="7" spans="1:8" ht="39.950000000000003" customHeight="1">
      <c r="A7" s="2"/>
      <c r="B7" s="3" t="s">
        <v>0</v>
      </c>
      <c r="C7" s="3" t="s">
        <v>1</v>
      </c>
      <c r="D7" s="3" t="s">
        <v>2</v>
      </c>
      <c r="E7" s="4" t="s">
        <v>3</v>
      </c>
    </row>
    <row r="8" spans="1:8" ht="6" hidden="1" customHeight="1">
      <c r="A8" s="5"/>
      <c r="B8" s="6"/>
      <c r="C8" s="7"/>
      <c r="D8" s="7"/>
      <c r="E8" s="7"/>
    </row>
    <row r="9" spans="1:8" s="10" customFormat="1" ht="24.95" customHeight="1">
      <c r="A9" s="8" t="s">
        <v>4</v>
      </c>
      <c r="B9" s="9" t="s">
        <v>5</v>
      </c>
      <c r="C9" s="59">
        <f>SUM(C10:C12)</f>
        <v>12491139903.440001</v>
      </c>
      <c r="D9" s="59">
        <f>SUM(D10:D12)</f>
        <v>7059015399.5699997</v>
      </c>
      <c r="E9" s="59">
        <f>SUM(E10:E12)</f>
        <v>7059015399.5699997</v>
      </c>
    </row>
    <row r="10" spans="1:8" s="10" customFormat="1" ht="24.95" customHeight="1">
      <c r="A10" s="11" t="s">
        <v>6</v>
      </c>
      <c r="B10" s="12" t="s">
        <v>7</v>
      </c>
      <c r="C10" s="60">
        <v>10983429892.120001</v>
      </c>
      <c r="D10" s="60">
        <v>6287420146.3299999</v>
      </c>
      <c r="E10" s="60">
        <f>+D10</f>
        <v>6287420146.3299999</v>
      </c>
    </row>
    <row r="11" spans="1:8" s="10" customFormat="1" ht="24.95" customHeight="1">
      <c r="A11" s="11" t="s">
        <v>8</v>
      </c>
      <c r="B11" s="12" t="s">
        <v>9</v>
      </c>
      <c r="C11" s="60">
        <v>1507710011.3199999</v>
      </c>
      <c r="D11" s="60">
        <v>771595253.24000001</v>
      </c>
      <c r="E11" s="60">
        <f>+D11</f>
        <v>771595253.24000001</v>
      </c>
    </row>
    <row r="12" spans="1:8" s="10" customFormat="1" ht="24.95" customHeight="1">
      <c r="A12" s="11" t="s">
        <v>10</v>
      </c>
      <c r="B12" s="12" t="s">
        <v>11</v>
      </c>
      <c r="C12" s="60">
        <v>0</v>
      </c>
      <c r="D12" s="60">
        <v>0</v>
      </c>
      <c r="E12" s="60">
        <f>+D12</f>
        <v>0</v>
      </c>
    </row>
    <row r="13" spans="1:8" s="10" customFormat="1" ht="24.95" customHeight="1">
      <c r="A13" s="8" t="s">
        <v>12</v>
      </c>
      <c r="B13" s="9" t="s">
        <v>13</v>
      </c>
      <c r="C13" s="59">
        <f>SUM(C14:C15)</f>
        <v>12377080335.41</v>
      </c>
      <c r="D13" s="59">
        <f>SUM(D14:D15)</f>
        <v>4235236062.4699998</v>
      </c>
      <c r="E13" s="59">
        <f>SUM(E14:E15)</f>
        <v>4216491430.3500009</v>
      </c>
    </row>
    <row r="14" spans="1:8" s="10" customFormat="1" ht="24.95" customHeight="1">
      <c r="A14" s="11" t="s">
        <v>14</v>
      </c>
      <c r="B14" s="12" t="s">
        <v>15</v>
      </c>
      <c r="C14" s="60">
        <v>10983429892.120001</v>
      </c>
      <c r="D14" s="60">
        <v>3856566729.2399998</v>
      </c>
      <c r="E14" s="60">
        <v>3837822097.1200008</v>
      </c>
    </row>
    <row r="15" spans="1:8" s="10" customFormat="1" ht="24.95" customHeight="1">
      <c r="A15" s="11" t="s">
        <v>16</v>
      </c>
      <c r="B15" s="84" t="s">
        <v>17</v>
      </c>
      <c r="C15" s="61">
        <v>1393650443.29</v>
      </c>
      <c r="D15" s="60">
        <v>378669333.22999996</v>
      </c>
      <c r="E15" s="63">
        <v>378669333.22999996</v>
      </c>
    </row>
    <row r="16" spans="1:8" s="10" customFormat="1" ht="24.95" customHeight="1">
      <c r="A16" s="8" t="s">
        <v>18</v>
      </c>
      <c r="B16" s="85" t="s">
        <v>19</v>
      </c>
      <c r="C16" s="93"/>
      <c r="D16" s="89">
        <f>SUM(D17:D18)</f>
        <v>0</v>
      </c>
      <c r="E16" s="59">
        <f>SUM(E17:E18)</f>
        <v>0</v>
      </c>
    </row>
    <row r="17" spans="1:5" s="10" customFormat="1" ht="24.95" customHeight="1">
      <c r="A17" s="13" t="s">
        <v>20</v>
      </c>
      <c r="B17" s="86" t="s">
        <v>21</v>
      </c>
      <c r="C17" s="94"/>
      <c r="D17" s="88">
        <v>0</v>
      </c>
      <c r="E17" s="60">
        <v>0</v>
      </c>
    </row>
    <row r="18" spans="1:5" s="10" customFormat="1" ht="24.95" customHeight="1">
      <c r="A18" s="56" t="s">
        <v>22</v>
      </c>
      <c r="B18" s="87" t="s">
        <v>23</v>
      </c>
      <c r="C18" s="95"/>
      <c r="D18" s="90">
        <v>0</v>
      </c>
      <c r="E18" s="61">
        <v>0</v>
      </c>
    </row>
    <row r="19" spans="1:5" s="16" customFormat="1" ht="24.95" customHeight="1">
      <c r="A19" s="80" t="s">
        <v>24</v>
      </c>
      <c r="B19" s="81" t="s">
        <v>25</v>
      </c>
      <c r="C19" s="92">
        <f>C9-C13+C16</f>
        <v>114059568.03000069</v>
      </c>
      <c r="D19" s="82">
        <f>D9-D13+D16</f>
        <v>2823779337.0999999</v>
      </c>
      <c r="E19" s="82">
        <f>E9-E13+E16</f>
        <v>2842523969.2199988</v>
      </c>
    </row>
    <row r="20" spans="1:5" s="19" customFormat="1" ht="15">
      <c r="A20" s="17"/>
      <c r="B20" s="18"/>
      <c r="C20" s="57"/>
      <c r="D20" s="57"/>
      <c r="E20" s="58"/>
    </row>
    <row r="21" spans="1:5" s="16" customFormat="1" ht="24.95" customHeight="1">
      <c r="A21" s="80" t="s">
        <v>26</v>
      </c>
      <c r="B21" s="81" t="s">
        <v>27</v>
      </c>
      <c r="C21" s="82">
        <f>+C19-C12</f>
        <v>114059568.03000069</v>
      </c>
      <c r="D21" s="82">
        <f>D19-D12</f>
        <v>2823779337.0999999</v>
      </c>
      <c r="E21" s="82">
        <f>E19-E12</f>
        <v>2842523969.2199988</v>
      </c>
    </row>
    <row r="22" spans="1:5" s="19" customFormat="1" ht="15">
      <c r="A22" s="17"/>
      <c r="B22" s="18"/>
      <c r="C22" s="57"/>
      <c r="D22" s="57"/>
      <c r="E22" s="58"/>
    </row>
    <row r="23" spans="1:5" s="16" customFormat="1" ht="30" customHeight="1">
      <c r="A23" s="80" t="s">
        <v>28</v>
      </c>
      <c r="B23" s="81" t="s">
        <v>29</v>
      </c>
      <c r="C23" s="82">
        <f>C21-C16</f>
        <v>114059568.03000069</v>
      </c>
      <c r="D23" s="82">
        <f>D21-D16</f>
        <v>2823779337.0999999</v>
      </c>
      <c r="E23" s="82">
        <f>E21-E16</f>
        <v>2842523969.2199988</v>
      </c>
    </row>
    <row r="24" spans="1:5" s="19" customFormat="1" ht="15">
      <c r="A24" s="20"/>
      <c r="B24" s="21"/>
      <c r="C24" s="22"/>
      <c r="D24" s="22"/>
      <c r="E24" s="22"/>
    </row>
    <row r="25" spans="1:5" ht="20.100000000000001" customHeight="1">
      <c r="A25" s="102" t="s">
        <v>30</v>
      </c>
      <c r="B25" s="103"/>
      <c r="C25" s="106" t="s">
        <v>31</v>
      </c>
      <c r="D25" s="106" t="s">
        <v>2</v>
      </c>
      <c r="E25" s="108" t="s">
        <v>32</v>
      </c>
    </row>
    <row r="26" spans="1:5" ht="20.100000000000001" customHeight="1">
      <c r="A26" s="104"/>
      <c r="B26" s="105"/>
      <c r="C26" s="107"/>
      <c r="D26" s="107"/>
      <c r="E26" s="109"/>
    </row>
    <row r="27" spans="1:5" s="10" customFormat="1" ht="24.95" customHeight="1">
      <c r="A27" s="8" t="s">
        <v>33</v>
      </c>
      <c r="B27" s="9" t="s">
        <v>34</v>
      </c>
      <c r="C27" s="59">
        <f>SUM(C28:C29)</f>
        <v>126485405.06</v>
      </c>
      <c r="D27" s="59">
        <f>SUM(D28:D29)</f>
        <v>65261066.204356059</v>
      </c>
      <c r="E27" s="59">
        <f>SUM(E28:E29)</f>
        <v>0</v>
      </c>
    </row>
    <row r="28" spans="1:5" s="10" customFormat="1" ht="24.95" customHeight="1">
      <c r="A28" s="13" t="s">
        <v>35</v>
      </c>
      <c r="B28" s="14" t="s">
        <v>36</v>
      </c>
      <c r="C28" s="60">
        <v>3207000</v>
      </c>
      <c r="D28" s="60">
        <v>11350883.604999999</v>
      </c>
      <c r="E28" s="60">
        <v>0</v>
      </c>
    </row>
    <row r="29" spans="1:5" s="10" customFormat="1" ht="24.95" customHeight="1">
      <c r="A29" s="15" t="s">
        <v>37</v>
      </c>
      <c r="B29" s="14" t="s">
        <v>38</v>
      </c>
      <c r="C29" s="60">
        <v>123278405.06</v>
      </c>
      <c r="D29" s="60">
        <v>53910182.599356063</v>
      </c>
      <c r="E29" s="60">
        <v>0</v>
      </c>
    </row>
    <row r="30" spans="1:5" s="16" customFormat="1" ht="24.95" customHeight="1">
      <c r="A30" s="80" t="s">
        <v>39</v>
      </c>
      <c r="B30" s="81" t="s">
        <v>40</v>
      </c>
      <c r="C30" s="82">
        <f>C23+C27</f>
        <v>240544973.09000069</v>
      </c>
      <c r="D30" s="82">
        <f>D23+D27</f>
        <v>2889040403.3043561</v>
      </c>
      <c r="E30" s="82">
        <f>E23+E27</f>
        <v>2842523969.2199988</v>
      </c>
    </row>
    <row r="31" spans="1:5" s="26" customFormat="1" ht="15">
      <c r="A31" s="23"/>
      <c r="B31" s="24"/>
      <c r="C31" s="25"/>
      <c r="D31" s="25"/>
      <c r="E31" s="25"/>
    </row>
    <row r="32" spans="1:5" ht="20.100000000000001" customHeight="1">
      <c r="A32" s="102" t="s">
        <v>30</v>
      </c>
      <c r="B32" s="103"/>
      <c r="C32" s="110" t="s">
        <v>41</v>
      </c>
      <c r="D32" s="106" t="s">
        <v>2</v>
      </c>
      <c r="E32" s="108" t="s">
        <v>3</v>
      </c>
    </row>
    <row r="33" spans="1:5" ht="20.100000000000001" customHeight="1">
      <c r="A33" s="104"/>
      <c r="B33" s="105"/>
      <c r="C33" s="111"/>
      <c r="D33" s="107"/>
      <c r="E33" s="112"/>
    </row>
    <row r="34" spans="1:5" s="10" customFormat="1" ht="24.95" customHeight="1">
      <c r="A34" s="8" t="s">
        <v>42</v>
      </c>
      <c r="B34" s="27" t="s">
        <v>43</v>
      </c>
      <c r="C34" s="62">
        <f>SUM(C35:C36)</f>
        <v>0</v>
      </c>
      <c r="D34" s="62">
        <f>SUM(D35:D36)</f>
        <v>0</v>
      </c>
      <c r="E34" s="62">
        <f>SUM(E35:E36)</f>
        <v>0</v>
      </c>
    </row>
    <row r="35" spans="1:5" s="10" customFormat="1" ht="24.95" customHeight="1">
      <c r="A35" s="11" t="s">
        <v>44</v>
      </c>
      <c r="B35" s="12" t="s">
        <v>45</v>
      </c>
      <c r="C35" s="63">
        <v>0</v>
      </c>
      <c r="D35" s="63">
        <f>+D12</f>
        <v>0</v>
      </c>
      <c r="E35" s="63">
        <v>0</v>
      </c>
    </row>
    <row r="36" spans="1:5" s="10" customFormat="1" ht="24.95" customHeight="1">
      <c r="A36" s="11" t="s">
        <v>46</v>
      </c>
      <c r="B36" s="28" t="s">
        <v>47</v>
      </c>
      <c r="C36" s="63">
        <v>0</v>
      </c>
      <c r="D36" s="63">
        <v>0</v>
      </c>
      <c r="E36" s="63">
        <f>+D36</f>
        <v>0</v>
      </c>
    </row>
    <row r="37" spans="1:5" s="10" customFormat="1" ht="24.95" customHeight="1">
      <c r="A37" s="8" t="s">
        <v>48</v>
      </c>
      <c r="B37" s="9" t="s">
        <v>49</v>
      </c>
      <c r="C37" s="62">
        <f>SUM(C38:C39)</f>
        <v>114059568.03</v>
      </c>
      <c r="D37" s="62">
        <f>SUM(D38:D39)</f>
        <v>198205039.28999999</v>
      </c>
      <c r="E37" s="62">
        <f>SUM(E38:E39)</f>
        <v>198205039.28999999</v>
      </c>
    </row>
    <row r="38" spans="1:5" s="10" customFormat="1" ht="24.95" customHeight="1">
      <c r="A38" s="11" t="s">
        <v>50</v>
      </c>
      <c r="B38" s="12" t="s">
        <v>51</v>
      </c>
      <c r="C38" s="63">
        <v>0</v>
      </c>
      <c r="D38" s="63">
        <v>150000000</v>
      </c>
      <c r="E38" s="63">
        <f>+D38</f>
        <v>150000000</v>
      </c>
    </row>
    <row r="39" spans="1:5" s="10" customFormat="1" ht="24.95" customHeight="1">
      <c r="A39" s="11" t="s">
        <v>52</v>
      </c>
      <c r="B39" s="12" t="s">
        <v>53</v>
      </c>
      <c r="C39" s="63">
        <v>114059568.03</v>
      </c>
      <c r="D39" s="63">
        <v>48205039.289999999</v>
      </c>
      <c r="E39" s="63">
        <f>+D39</f>
        <v>48205039.289999999</v>
      </c>
    </row>
    <row r="40" spans="1:5" s="16" customFormat="1" ht="24.95" customHeight="1">
      <c r="A40" s="29" t="s">
        <v>10</v>
      </c>
      <c r="B40" s="30" t="s">
        <v>11</v>
      </c>
      <c r="C40" s="64">
        <f>+C34-C37</f>
        <v>-114059568.03</v>
      </c>
      <c r="D40" s="64">
        <f t="shared" ref="D40:E40" si="0">+D34-D37</f>
        <v>-198205039.28999999</v>
      </c>
      <c r="E40" s="64">
        <f t="shared" si="0"/>
        <v>-198205039.28999999</v>
      </c>
    </row>
    <row r="41" spans="1:5" s="26" customFormat="1" ht="15">
      <c r="A41" s="23"/>
      <c r="B41" s="24"/>
      <c r="C41" s="25"/>
      <c r="D41" s="25"/>
      <c r="E41" s="25"/>
    </row>
    <row r="42" spans="1:5" ht="20.100000000000001" customHeight="1">
      <c r="A42" s="102" t="s">
        <v>30</v>
      </c>
      <c r="B42" s="103"/>
      <c r="C42" s="110" t="s">
        <v>54</v>
      </c>
      <c r="D42" s="106" t="s">
        <v>2</v>
      </c>
      <c r="E42" s="108" t="s">
        <v>3</v>
      </c>
    </row>
    <row r="43" spans="1:5" ht="20.100000000000001" customHeight="1">
      <c r="A43" s="104"/>
      <c r="B43" s="105"/>
      <c r="C43" s="111"/>
      <c r="D43" s="107"/>
      <c r="E43" s="112"/>
    </row>
    <row r="44" spans="1:5" ht="6" hidden="1" customHeight="1">
      <c r="A44" s="31"/>
      <c r="B44" s="6"/>
      <c r="C44" s="32"/>
      <c r="D44" s="32"/>
      <c r="E44" s="32"/>
    </row>
    <row r="45" spans="1:5" s="10" customFormat="1" ht="24.95" customHeight="1">
      <c r="A45" s="8" t="s">
        <v>6</v>
      </c>
      <c r="B45" s="27" t="s">
        <v>7</v>
      </c>
      <c r="C45" s="65">
        <f>C10</f>
        <v>10983429892.120001</v>
      </c>
      <c r="D45" s="65">
        <f>D10</f>
        <v>6287420146.3299999</v>
      </c>
      <c r="E45" s="65">
        <f>E10</f>
        <v>6287420146.3299999</v>
      </c>
    </row>
    <row r="46" spans="1:5" ht="6" customHeight="1">
      <c r="A46" s="33"/>
      <c r="B46" s="6"/>
      <c r="C46" s="66"/>
      <c r="D46" s="66"/>
      <c r="E46" s="66"/>
    </row>
    <row r="47" spans="1:5" s="10" customFormat="1" ht="24.95" customHeight="1">
      <c r="A47" s="8" t="s">
        <v>55</v>
      </c>
      <c r="B47" s="34" t="s">
        <v>56</v>
      </c>
      <c r="C47" s="65">
        <f>+C48-C49</f>
        <v>0</v>
      </c>
      <c r="D47" s="65">
        <f>+D48-D49</f>
        <v>-150000000</v>
      </c>
      <c r="E47" s="65">
        <f>+E48-E49</f>
        <v>-150000000</v>
      </c>
    </row>
    <row r="48" spans="1:5" s="10" customFormat="1" ht="24.95" customHeight="1">
      <c r="A48" s="11" t="s">
        <v>44</v>
      </c>
      <c r="B48" s="12" t="s">
        <v>45</v>
      </c>
      <c r="C48" s="60">
        <f>+C35</f>
        <v>0</v>
      </c>
      <c r="D48" s="60">
        <v>0</v>
      </c>
      <c r="E48" s="60">
        <f>+D48</f>
        <v>0</v>
      </c>
    </row>
    <row r="49" spans="1:6" s="10" customFormat="1" ht="24.95" customHeight="1">
      <c r="A49" s="35" t="s">
        <v>50</v>
      </c>
      <c r="B49" s="12" t="s">
        <v>53</v>
      </c>
      <c r="C49" s="60">
        <f>+C38</f>
        <v>0</v>
      </c>
      <c r="D49" s="60">
        <f>+D38</f>
        <v>150000000</v>
      </c>
      <c r="E49" s="60">
        <f>+E38</f>
        <v>150000000</v>
      </c>
    </row>
    <row r="50" spans="1:6" ht="6" customHeight="1">
      <c r="A50" s="36"/>
      <c r="B50" s="37"/>
      <c r="C50" s="69"/>
      <c r="D50" s="69"/>
      <c r="E50" s="70"/>
    </row>
    <row r="51" spans="1:6" ht="24.95" hidden="1" customHeight="1">
      <c r="A51" s="36"/>
      <c r="B51" s="37"/>
      <c r="C51" s="69"/>
      <c r="D51" s="69"/>
      <c r="E51" s="70"/>
    </row>
    <row r="52" spans="1:6" s="10" customFormat="1" ht="24.95" customHeight="1">
      <c r="A52" s="8" t="s">
        <v>14</v>
      </c>
      <c r="B52" s="34" t="s">
        <v>57</v>
      </c>
      <c r="C52" s="65">
        <f>+C14</f>
        <v>10983429892.120001</v>
      </c>
      <c r="D52" s="65">
        <f t="shared" ref="D52:E52" si="1">+D14</f>
        <v>3856566729.2399998</v>
      </c>
      <c r="E52" s="65">
        <f t="shared" si="1"/>
        <v>3837822097.1200008</v>
      </c>
    </row>
    <row r="53" spans="1:6" s="10" customFormat="1" ht="24.95" customHeight="1">
      <c r="A53" s="8" t="s">
        <v>20</v>
      </c>
      <c r="B53" s="38" t="s">
        <v>58</v>
      </c>
      <c r="C53" s="65">
        <f>+C17</f>
        <v>0</v>
      </c>
      <c r="D53" s="65">
        <f t="shared" ref="D53:E53" si="2">+D17</f>
        <v>0</v>
      </c>
      <c r="E53" s="65">
        <f t="shared" si="2"/>
        <v>0</v>
      </c>
    </row>
    <row r="54" spans="1:6" s="19" customFormat="1" ht="15">
      <c r="A54" s="20"/>
      <c r="B54" s="39"/>
      <c r="C54" s="22"/>
      <c r="D54" s="22"/>
      <c r="E54" s="22"/>
    </row>
    <row r="55" spans="1:6" s="16" customFormat="1" ht="24.95" customHeight="1">
      <c r="A55" s="80" t="s">
        <v>59</v>
      </c>
      <c r="B55" s="81" t="s">
        <v>60</v>
      </c>
      <c r="C55" s="82">
        <f>C45+C47-C52+C53</f>
        <v>0</v>
      </c>
      <c r="D55" s="82">
        <f t="shared" ref="D55:E55" si="3">D45+D47-D52+D53</f>
        <v>2280853417.0900002</v>
      </c>
      <c r="E55" s="82">
        <f t="shared" si="3"/>
        <v>2299598049.2099991</v>
      </c>
    </row>
    <row r="56" spans="1:6" s="19" customFormat="1" ht="15">
      <c r="A56" s="17"/>
      <c r="B56" s="18"/>
      <c r="C56" s="57"/>
      <c r="D56" s="57"/>
      <c r="E56" s="71"/>
    </row>
    <row r="57" spans="1:6" s="16" customFormat="1" ht="24.95" customHeight="1">
      <c r="A57" s="80" t="s">
        <v>61</v>
      </c>
      <c r="B57" s="81" t="s">
        <v>62</v>
      </c>
      <c r="C57" s="82">
        <f>C55-C47</f>
        <v>0</v>
      </c>
      <c r="D57" s="82">
        <f t="shared" ref="D57:E57" si="4">D55-D47</f>
        <v>2430853417.0900002</v>
      </c>
      <c r="E57" s="82">
        <f t="shared" si="4"/>
        <v>2449598049.2099991</v>
      </c>
    </row>
    <row r="58" spans="1:6" s="26" customFormat="1" ht="15">
      <c r="A58" s="23"/>
      <c r="B58" s="24"/>
      <c r="C58" s="25"/>
      <c r="D58" s="25"/>
      <c r="E58" s="25"/>
    </row>
    <row r="59" spans="1:6" ht="20.100000000000001" customHeight="1">
      <c r="A59" s="102" t="s">
        <v>30</v>
      </c>
      <c r="B59" s="103"/>
      <c r="C59" s="110" t="s">
        <v>54</v>
      </c>
      <c r="D59" s="106" t="s">
        <v>2</v>
      </c>
      <c r="E59" s="108" t="s">
        <v>3</v>
      </c>
      <c r="F59" s="40"/>
    </row>
    <row r="60" spans="1:6" ht="20.100000000000001" customHeight="1">
      <c r="A60" s="104"/>
      <c r="B60" s="105"/>
      <c r="C60" s="111"/>
      <c r="D60" s="107"/>
      <c r="E60" s="112"/>
      <c r="F60" s="40"/>
    </row>
    <row r="61" spans="1:6" ht="6" hidden="1" customHeight="1">
      <c r="A61" s="31"/>
      <c r="B61" s="6"/>
      <c r="C61" s="32"/>
      <c r="D61" s="32"/>
      <c r="E61" s="32"/>
      <c r="F61" s="40"/>
    </row>
    <row r="62" spans="1:6" s="10" customFormat="1" ht="24.95" customHeight="1">
      <c r="A62" s="8" t="s">
        <v>8</v>
      </c>
      <c r="B62" s="27" t="s">
        <v>9</v>
      </c>
      <c r="C62" s="65">
        <f>C11</f>
        <v>1507710011.3199999</v>
      </c>
      <c r="D62" s="65">
        <f>D11</f>
        <v>771595253.24000001</v>
      </c>
      <c r="E62" s="65">
        <f>E11</f>
        <v>771595253.24000001</v>
      </c>
      <c r="F62" s="41"/>
    </row>
    <row r="63" spans="1:6" ht="6" customHeight="1">
      <c r="A63" s="33"/>
      <c r="B63" s="6"/>
      <c r="C63" s="66"/>
      <c r="D63" s="66"/>
      <c r="E63" s="66"/>
      <c r="F63" s="40"/>
    </row>
    <row r="64" spans="1:6" s="10" customFormat="1" ht="24.95" customHeight="1">
      <c r="A64" s="8" t="s">
        <v>63</v>
      </c>
      <c r="B64" s="34" t="s">
        <v>64</v>
      </c>
      <c r="C64" s="65">
        <f>+C65-C66</f>
        <v>-114059568.03</v>
      </c>
      <c r="D64" s="65">
        <f t="shared" ref="D64:E64" si="5">+D65-D66</f>
        <v>-48205039.289999999</v>
      </c>
      <c r="E64" s="65">
        <f t="shared" si="5"/>
        <v>-48205039.289999999</v>
      </c>
      <c r="F64" s="41"/>
    </row>
    <row r="65" spans="1:7" s="10" customFormat="1" ht="24.95" customHeight="1">
      <c r="A65" s="11" t="s">
        <v>46</v>
      </c>
      <c r="B65" s="12" t="s">
        <v>65</v>
      </c>
      <c r="C65" s="72">
        <f>C36</f>
        <v>0</v>
      </c>
      <c r="D65" s="72">
        <f>D36</f>
        <v>0</v>
      </c>
      <c r="E65" s="72">
        <f>E36</f>
        <v>0</v>
      </c>
      <c r="F65" s="41"/>
    </row>
    <row r="66" spans="1:7" s="10" customFormat="1" ht="24.95" customHeight="1">
      <c r="A66" s="11" t="s">
        <v>52</v>
      </c>
      <c r="B66" s="12" t="s">
        <v>53</v>
      </c>
      <c r="C66" s="72">
        <f>+C39</f>
        <v>114059568.03</v>
      </c>
      <c r="D66" s="72">
        <f t="shared" ref="D66:E66" si="6">+D39</f>
        <v>48205039.289999999</v>
      </c>
      <c r="E66" s="72">
        <f t="shared" si="6"/>
        <v>48205039.289999999</v>
      </c>
      <c r="F66" s="41"/>
    </row>
    <row r="67" spans="1:7" ht="15" hidden="1" customHeight="1">
      <c r="A67" s="36"/>
      <c r="B67" s="37"/>
      <c r="C67" s="67"/>
      <c r="D67" s="67"/>
      <c r="E67" s="68"/>
      <c r="F67" s="40"/>
    </row>
    <row r="68" spans="1:7" ht="15" hidden="1" customHeight="1">
      <c r="A68" s="36"/>
      <c r="B68" s="37"/>
      <c r="C68" s="67"/>
      <c r="D68" s="67"/>
      <c r="E68" s="68"/>
      <c r="F68" s="40"/>
    </row>
    <row r="69" spans="1:7" s="10" customFormat="1" ht="33" customHeight="1">
      <c r="A69" s="8" t="s">
        <v>16</v>
      </c>
      <c r="B69" s="34" t="s">
        <v>66</v>
      </c>
      <c r="C69" s="65">
        <f>C15</f>
        <v>1393650443.29</v>
      </c>
      <c r="D69" s="65">
        <f>D15</f>
        <v>378669333.22999996</v>
      </c>
      <c r="E69" s="65">
        <f>E15</f>
        <v>378669333.22999996</v>
      </c>
      <c r="F69" s="41"/>
    </row>
    <row r="70" spans="1:7" s="10" customFormat="1" ht="29.25" customHeight="1">
      <c r="A70" s="8" t="s">
        <v>22</v>
      </c>
      <c r="B70" s="96" t="s">
        <v>67</v>
      </c>
      <c r="C70" s="91"/>
      <c r="D70" s="97">
        <f>D18</f>
        <v>0</v>
      </c>
      <c r="E70" s="65">
        <f>E18</f>
        <v>0</v>
      </c>
      <c r="F70" s="41"/>
    </row>
    <row r="71" spans="1:7" s="19" customFormat="1" ht="15">
      <c r="A71" s="42"/>
      <c r="B71" s="43"/>
      <c r="C71" s="73"/>
      <c r="D71" s="73"/>
      <c r="E71" s="71"/>
      <c r="F71" s="41"/>
    </row>
    <row r="72" spans="1:7" s="16" customFormat="1" ht="24.95" customHeight="1">
      <c r="A72" s="80" t="s">
        <v>68</v>
      </c>
      <c r="B72" s="81" t="s">
        <v>69</v>
      </c>
      <c r="C72" s="83">
        <f>C62+C64-C69+C70</f>
        <v>0</v>
      </c>
      <c r="D72" s="83">
        <f t="shared" ref="D72:E72" si="7">D62+D64-D69+D70</f>
        <v>344720880.72000009</v>
      </c>
      <c r="E72" s="83">
        <f t="shared" si="7"/>
        <v>344720880.72000009</v>
      </c>
      <c r="F72" s="44"/>
    </row>
    <row r="73" spans="1:7" s="19" customFormat="1" ht="15">
      <c r="A73" s="17"/>
      <c r="B73" s="18"/>
      <c r="C73" s="57"/>
      <c r="D73" s="57"/>
      <c r="E73" s="71"/>
      <c r="F73" s="41"/>
    </row>
    <row r="74" spans="1:7" s="16" customFormat="1" ht="24.95" customHeight="1">
      <c r="A74" s="80" t="s">
        <v>70</v>
      </c>
      <c r="B74" s="81" t="s">
        <v>71</v>
      </c>
      <c r="C74" s="83">
        <f>C72-C64</f>
        <v>114059568.03</v>
      </c>
      <c r="D74" s="83">
        <f t="shared" ref="D74:E74" si="8">D72-D64</f>
        <v>392925920.01000011</v>
      </c>
      <c r="E74" s="83">
        <f t="shared" si="8"/>
        <v>392925920.01000011</v>
      </c>
      <c r="F74" s="44"/>
    </row>
    <row r="75" spans="1:7" ht="15"/>
    <row r="76" spans="1:7" ht="15">
      <c r="A76" s="47" t="s">
        <v>72</v>
      </c>
    </row>
    <row r="77" spans="1:7" ht="22.5" customHeight="1">
      <c r="A77" s="1"/>
      <c r="B77" s="46"/>
      <c r="D77" s="99" t="s">
        <v>76</v>
      </c>
      <c r="E77" s="99"/>
      <c r="F77" s="46"/>
      <c r="G77" s="46"/>
    </row>
    <row r="78" spans="1:7" ht="21" customHeight="1">
      <c r="B78" s="48"/>
      <c r="C78" s="49"/>
      <c r="D78" s="99"/>
      <c r="E78" s="99"/>
      <c r="F78" s="46"/>
      <c r="G78" s="50"/>
    </row>
    <row r="79" spans="1:7" ht="15.75" customHeight="1">
      <c r="A79" s="100" t="s">
        <v>79</v>
      </c>
      <c r="B79" s="100"/>
      <c r="C79" s="51"/>
      <c r="D79" s="99"/>
      <c r="E79" s="99"/>
    </row>
    <row r="80" spans="1:7" ht="15">
      <c r="A80" s="54"/>
      <c r="B80" s="55" t="s">
        <v>80</v>
      </c>
      <c r="D80" s="52"/>
      <c r="F80" s="46"/>
      <c r="G80" s="52"/>
    </row>
    <row r="81" spans="1:7" ht="15.75" customHeight="1">
      <c r="A81" s="98" t="s">
        <v>81</v>
      </c>
      <c r="B81" s="98"/>
      <c r="D81" s="101"/>
      <c r="E81" s="101"/>
      <c r="F81" s="46"/>
      <c r="G81" s="52"/>
    </row>
    <row r="82" spans="1:7" ht="15">
      <c r="B82" s="46"/>
      <c r="F82" s="46"/>
      <c r="G82" s="46"/>
    </row>
    <row r="83" spans="1:7" ht="15.75" customHeight="1">
      <c r="B83" s="46"/>
      <c r="C83" s="1"/>
      <c r="F83" s="46"/>
      <c r="G83" s="46"/>
    </row>
    <row r="84" spans="1:7" ht="15">
      <c r="B84" s="46"/>
      <c r="F84" s="46"/>
      <c r="G84" s="46"/>
    </row>
    <row r="85" spans="1:7" ht="34.5">
      <c r="B85" s="46"/>
      <c r="D85" s="53"/>
      <c r="E85" s="53"/>
      <c r="F85" s="53"/>
      <c r="G85" s="53"/>
    </row>
    <row r="86" spans="1:7" ht="34.5">
      <c r="B86" s="46"/>
      <c r="C86" s="53"/>
      <c r="D86" s="53"/>
      <c r="E86" s="53"/>
      <c r="F86" s="53"/>
      <c r="G86" s="53"/>
    </row>
    <row r="87" spans="1:7" ht="34.5">
      <c r="B87" s="46"/>
      <c r="C87" s="53"/>
      <c r="D87" s="53"/>
      <c r="E87" s="53"/>
      <c r="F87" s="53"/>
      <c r="G87" s="53"/>
    </row>
    <row r="88" spans="1:7" ht="34.5">
      <c r="B88" s="46"/>
      <c r="C88" s="53"/>
      <c r="D88" s="53"/>
      <c r="E88" s="53"/>
      <c r="F88" s="53"/>
      <c r="G88" s="53"/>
    </row>
    <row r="89" spans="1:7" ht="15">
      <c r="B89" s="46"/>
      <c r="F89" s="46"/>
      <c r="G89" s="46"/>
    </row>
    <row r="90" spans="1:7" ht="15">
      <c r="B90" s="46"/>
      <c r="F90" s="46"/>
      <c r="G90" s="46"/>
    </row>
    <row r="91" spans="1:7" ht="15"/>
    <row r="92" spans="1:7" ht="15"/>
    <row r="93" spans="1:7" ht="15"/>
    <row r="94" spans="1:7" ht="15" hidden="1"/>
    <row r="95" spans="1:7" ht="15" hidden="1"/>
    <row r="96" spans="1:7" ht="15" hidden="1"/>
    <row r="97" ht="15" hidden="1"/>
    <row r="98" ht="15" hidden="1"/>
    <row r="99" ht="15" hidden="1"/>
    <row r="100" ht="15"/>
    <row r="101" ht="15"/>
    <row r="102" ht="15"/>
    <row r="103" ht="15"/>
    <row r="104" ht="15"/>
    <row r="105" ht="15"/>
    <row r="106" ht="15"/>
    <row r="107" ht="15"/>
    <row r="108" ht="15"/>
    <row r="109" ht="15"/>
    <row r="110" ht="15"/>
    <row r="111" ht="15"/>
    <row r="112" ht="15"/>
    <row r="113" ht="15"/>
    <row r="114" ht="15"/>
    <row r="115" ht="15"/>
    <row r="116" ht="15"/>
    <row r="117" ht="15"/>
    <row r="118" ht="15"/>
    <row r="119" ht="15"/>
    <row r="120" ht="15"/>
    <row r="121" ht="15"/>
    <row r="122" ht="15"/>
    <row r="123" ht="15"/>
    <row r="124" ht="15"/>
    <row r="125" ht="15"/>
    <row r="126" ht="15"/>
    <row r="127" ht="15"/>
    <row r="128" ht="15"/>
    <row r="129" ht="15"/>
    <row r="130" ht="15"/>
    <row r="131" ht="15"/>
    <row r="132" ht="15"/>
    <row r="133" ht="15"/>
    <row r="134" ht="15"/>
    <row r="135" ht="15"/>
    <row r="136" ht="15"/>
    <row r="137" ht="15"/>
    <row r="138" ht="15"/>
    <row r="139" ht="15"/>
    <row r="140" ht="15"/>
    <row r="141" ht="15"/>
    <row r="142" ht="15"/>
    <row r="143" ht="15"/>
    <row r="144" ht="15"/>
    <row r="145" ht="15"/>
    <row r="146" ht="15"/>
    <row r="147" ht="15"/>
    <row r="148" ht="15"/>
    <row r="149" ht="15"/>
    <row r="150" ht="15"/>
    <row r="151" ht="15"/>
    <row r="152" ht="15"/>
    <row r="153" ht="15"/>
    <row r="154" ht="15"/>
    <row r="155" ht="15"/>
    <row r="156" ht="15"/>
    <row r="157" ht="15"/>
    <row r="158" ht="15"/>
    <row r="159" ht="15"/>
    <row r="160" ht="15"/>
    <row r="161" ht="15"/>
    <row r="162" ht="15"/>
    <row r="163" ht="15"/>
    <row r="164" ht="15"/>
    <row r="165" ht="15"/>
    <row r="166" ht="15"/>
    <row r="167" ht="15"/>
    <row r="168" ht="15.6" customHeight="1"/>
    <row r="169" ht="15.6" customHeight="1"/>
    <row r="170" ht="15.6" customHeight="1"/>
    <row r="171" ht="15.6" customHeight="1"/>
    <row r="172" ht="15.6" customHeight="1"/>
    <row r="173" ht="15.6" customHeight="1"/>
  </sheetData>
  <mergeCells count="25">
    <mergeCell ref="A59:B60"/>
    <mergeCell ref="C59:C60"/>
    <mergeCell ref="D59:D60"/>
    <mergeCell ref="A1:E1"/>
    <mergeCell ref="A2:E2"/>
    <mergeCell ref="A3:E3"/>
    <mergeCell ref="A4:E4"/>
    <mergeCell ref="A5:E5"/>
    <mergeCell ref="E59:E60"/>
    <mergeCell ref="A81:B81"/>
    <mergeCell ref="D77:E79"/>
    <mergeCell ref="A79:B79"/>
    <mergeCell ref="D81:E81"/>
    <mergeCell ref="A25:B26"/>
    <mergeCell ref="C25:C26"/>
    <mergeCell ref="D25:D26"/>
    <mergeCell ref="E25:E26"/>
    <mergeCell ref="A32:B33"/>
    <mergeCell ref="C32:C33"/>
    <mergeCell ref="D32:D33"/>
    <mergeCell ref="E32:E33"/>
    <mergeCell ref="A42:B43"/>
    <mergeCell ref="C42:C43"/>
    <mergeCell ref="D42:D43"/>
    <mergeCell ref="E42:E43"/>
  </mergeCells>
  <dataValidations count="1">
    <dataValidation type="decimal" allowBlank="1" showInputMessage="1" showErrorMessage="1" sqref="C48:E49 C10:E12 C14:E15 C28:E29 C35:E36 C38:E39 C17:E18">
      <formula1>-20000000000</formula1>
      <formula2>20000000000</formula2>
    </dataValidation>
  </dataValidations>
  <printOptions horizontalCentered="1"/>
  <pageMargins left="0.47244094488188981" right="0.31496062992125984" top="0.51181102362204722" bottom="0.43307086614173229" header="0.31496062992125984" footer="0.31496062992125984"/>
  <pageSetup scale="65" orientation="portrait" useFirstPageNumber="1" r:id="rId1"/>
  <headerFooter>
    <oddFooter>&amp;RPágina &amp;P de &amp;N</oddFooter>
  </headerFooter>
  <rowBreaks count="1" manualBreakCount="1">
    <brk id="41" max="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2° trim</vt:lpstr>
      <vt:lpstr>'2° trim'!Área_de_impresión</vt:lpstr>
      <vt:lpstr>'2° trim'!Títulos_a_imprimir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Flores Guevara Lucia</dc:creator>
  <cp:lastModifiedBy>Quintero Pinedo Daniela Michel</cp:lastModifiedBy>
  <cp:lastPrinted>2025-07-11T21:44:45Z</cp:lastPrinted>
  <dcterms:created xsi:type="dcterms:W3CDTF">2020-10-14T21:13:16Z</dcterms:created>
  <dcterms:modified xsi:type="dcterms:W3CDTF">2025-07-11T21:53:11Z</dcterms:modified>
</cp:coreProperties>
</file>