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\Documents\AIE Ingresos\Transparencia\2026\ARegional\Anuales\"/>
    </mc:Choice>
  </mc:AlternateContent>
  <xr:revisionPtr revIDLastSave="0" documentId="13_ncr:1_{67E1ABFB-489C-4F1F-B240-3C7608771B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rmato 7 c)" sheetId="2" r:id="rId1"/>
    <sheet name="Hoja1" sheetId="3" r:id="rId2"/>
  </sheets>
  <externalReferences>
    <externalReference r:id="rId3"/>
  </externalReferences>
  <definedNames>
    <definedName name="_xlnm.Print_Area" localSheetId="0">'Formato 7 c)'!$A$1:$G$38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2" l="1"/>
  <c r="D20" i="2"/>
  <c r="C16" i="2"/>
  <c r="E17" i="2" l="1"/>
  <c r="F34" i="2" l="1"/>
  <c r="F27" i="2"/>
  <c r="F21" i="2"/>
  <c r="F8" i="2"/>
  <c r="C27" i="2"/>
  <c r="D27" i="2"/>
  <c r="E27" i="2"/>
  <c r="D34" i="2"/>
  <c r="C34" i="2"/>
  <c r="D21" i="2"/>
  <c r="C21" i="2"/>
  <c r="D8" i="2"/>
  <c r="C8" i="2"/>
  <c r="E34" i="2"/>
  <c r="E21" i="2"/>
  <c r="E8" i="2"/>
  <c r="F29" i="2" l="1"/>
  <c r="C29" i="2"/>
  <c r="D29" i="2"/>
  <c r="E29" i="2"/>
</calcChain>
</file>

<file path=xl/sharedStrings.xml><?xml version="1.0" encoding="utf-8"?>
<sst xmlns="http://schemas.openxmlformats.org/spreadsheetml/2006/main" count="37" uniqueCount="37">
  <si>
    <t>Concepto (b)</t>
  </si>
  <si>
    <t>1.- Ingresos de Libre Disposición (1=A+B+C+D+F+G+H+I+J+K+L)</t>
  </si>
  <si>
    <t>A. Impuestos</t>
  </si>
  <si>
    <t>B. Cuotas y Aportaciones de Seguridad Social</t>
  </si>
  <si>
    <t>D. Derechos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</si>
  <si>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</si>
  <si>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</si>
  <si>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</si>
  <si>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</si>
  <si>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</si>
  <si>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</si>
  <si>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</si>
  <si>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</si>
  <si>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</si>
  <si>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</si>
  <si>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</si>
  <si>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</si>
  <si>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 y Pensiones y Jubilaciones</t>
  </si>
  <si>
    <t>E. Otras Transferencias Federales Etiquetadas</t>
  </si>
  <si>
    <t>3. Ingresos Derivados de Financiamiento (3=A)</t>
  </si>
  <si>
    <t>A. Ingresos Derivados de Financiamientos</t>
  </si>
  <si>
    <t>4. Total de Ingresos Proyectados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</si>
  <si>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</si>
  <si>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</si>
  <si>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</si>
  <si>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(3=1+2)</t>
  </si>
  <si>
    <t>C. Contribuciones de Mejoras</t>
  </si>
  <si>
    <t>2022 (c)</t>
  </si>
  <si>
    <t>2023 (c)</t>
  </si>
  <si>
    <t>(PESOS)  (CIFRAS NOMINALES)</t>
  </si>
  <si>
    <t>2024 (c)</t>
  </si>
  <si>
    <t>2025 (d) *</t>
  </si>
  <si>
    <t>https://transparencia.guadalajara.gob.mx/cuentapublica2022</t>
  </si>
  <si>
    <t>https://transparencia.guadalajara.gob.mx/cuentapublica2023</t>
  </si>
  <si>
    <t>JALISCO / GUADALAJARA (a)
7 c. RESULTADOS DE INGRESOS - LDF</t>
  </si>
  <si>
    <r>
      <rPr>
        <vertAlign val="superscript"/>
        <sz val="8"/>
        <color theme="9" tint="-0.499984740745262"/>
        <rFont val="Calibri"/>
        <family val="2"/>
        <scheme val="minor"/>
      </rPr>
      <t>[1]</t>
    </r>
    <r>
      <rPr>
        <sz val="8"/>
        <color theme="9" tint="-0.499984740745262"/>
        <rFont val="Calibri"/>
        <family val="2"/>
        <scheme val="minor"/>
      </rPr>
      <t xml:space="preserve"> Los importes corresponden al momento contable de los ingresos devengados</t>
    </r>
  </si>
  <si>
    <t>* Fuente: Estados de Actividades + Informacion preliminar de cierre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</si>
</sst>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"/>
  </numFmts>
  <fonts count="22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theme="0"/>
      <name val="Calibri"/>
      <family val="2"/>
    </font>
    <font>
      <b/>
      <sz val="8"/>
      <name val="Arial"/>
      <family val="2"/>
    </font>
    <font>
      <b/>
      <sz val="9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0"/>
      <name val="Seravek"/>
      <family val="2"/>
    </font>
    <font>
      <b/>
      <sz val="12"/>
      <color theme="1"/>
      <name val="Seravek"/>
      <family val="2"/>
    </font>
    <font>
      <b/>
      <sz val="9"/>
      <color theme="1"/>
      <name val="Seravek"/>
      <family val="2"/>
    </font>
    <font>
      <sz val="12"/>
      <color theme="1"/>
      <name val="Seravek"/>
      <family val="2"/>
    </font>
    <font>
      <b/>
      <sz val="10"/>
      <color theme="0"/>
      <name val="Seravek"/>
      <family val="2"/>
    </font>
    <font>
      <b/>
      <sz val="8"/>
      <color theme="9" tint="-0.499984740745262"/>
      <name val="Seravek"/>
    </font>
    <font>
      <sz val="8"/>
      <color theme="9" tint="-0.499984740745262"/>
      <name val="Calibri"/>
      <family val="2"/>
      <scheme val="minor"/>
    </font>
    <font>
      <vertAlign val="superscript"/>
      <sz val="8"/>
      <color theme="9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6337778862885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9900"/>
      </left>
      <right/>
      <top style="thin">
        <color rgb="FFFF9900"/>
      </top>
      <bottom/>
      <diagonal/>
    </border>
    <border>
      <left/>
      <right/>
      <top style="thin">
        <color rgb="FFFF9900"/>
      </top>
      <bottom/>
      <diagonal/>
    </border>
    <border>
      <left style="thin">
        <color rgb="FFFF9900"/>
      </left>
      <right/>
      <top/>
      <bottom/>
      <diagonal/>
    </border>
    <border>
      <left style="thin">
        <color rgb="FFFF9900"/>
      </left>
      <right/>
      <top/>
      <bottom style="thin">
        <color rgb="FFFF9900"/>
      </bottom>
      <diagonal/>
    </border>
    <border>
      <left/>
      <right/>
      <top/>
      <bottom style="thin">
        <color rgb="FFFF9900"/>
      </bottom>
      <diagonal/>
    </border>
    <border>
      <left/>
      <right style="thin">
        <color rgb="FFFF9900"/>
      </right>
      <top/>
      <bottom style="thin">
        <color rgb="FFFF9900"/>
      </bottom>
      <diagonal/>
    </border>
    <border>
      <left style="thin">
        <color indexed="64"/>
      </left>
      <right style="thin">
        <color rgb="FFFF9900"/>
      </right>
      <top/>
      <bottom/>
      <diagonal/>
    </border>
    <border>
      <left/>
      <right style="thin">
        <color rgb="FFFF9900"/>
      </right>
      <top style="thin">
        <color rgb="FFFF9900"/>
      </top>
      <bottom/>
      <diagonal/>
    </border>
    <border>
      <left/>
      <right style="thin">
        <color rgb="FFFF990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499984740745262"/>
      </top>
      <bottom/>
      <diagonal/>
    </border>
  </borders>
  <cellStyleXfs count="5">
    <xf numFmtId="0" fontId="0" fillId="0" borderId="0"/>
    <xf numFmtId="0" fontId="1" fillId="0" borderId="0"/>
    <xf numFmtId="44" fontId="9" fillId="0" borderId="0" applyFont="0" applyFill="0" applyBorder="0" applyAlignment="0" applyProtection="0"/>
    <xf numFmtId="0" fontId="10" fillId="3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2" fillId="0" borderId="0" xfId="1" applyFont="1" applyAlignment="1">
      <alignment vertical="center"/>
    </xf>
    <xf numFmtId="0" fontId="1" fillId="0" borderId="0" xfId="1" applyAlignment="1">
      <alignment vertical="center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1" xfId="1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right" vertical="center" wrapText="1"/>
    </xf>
    <xf numFmtId="164" fontId="8" fillId="0" borderId="1" xfId="0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vertical="center" wrapText="1"/>
    </xf>
    <xf numFmtId="0" fontId="6" fillId="2" borderId="1" xfId="0" applyFont="1" applyFill="1" applyBorder="1" applyAlignment="1" applyProtection="1">
      <alignment vertical="center"/>
      <protection locked="0"/>
    </xf>
    <xf numFmtId="164" fontId="6" fillId="2" borderId="1" xfId="0" applyNumberFormat="1" applyFont="1" applyFill="1" applyBorder="1" applyAlignment="1" applyProtection="1">
      <alignment vertical="center"/>
      <protection locked="0"/>
    </xf>
    <xf numFmtId="164" fontId="7" fillId="0" borderId="1" xfId="0" applyNumberFormat="1" applyFont="1" applyFill="1" applyBorder="1" applyAlignment="1">
      <alignment horizontal="right" vertical="center" wrapText="1"/>
    </xf>
    <xf numFmtId="7" fontId="12" fillId="4" borderId="2" xfId="2" applyNumberFormat="1" applyFont="1" applyFill="1" applyBorder="1" applyAlignment="1" applyProtection="1">
      <alignment horizontal="right" vertical="center"/>
      <protection locked="0"/>
    </xf>
    <xf numFmtId="7" fontId="12" fillId="4" borderId="1" xfId="2" applyNumberFormat="1" applyFont="1" applyFill="1" applyBorder="1" applyAlignment="1">
      <alignment horizontal="left" vertical="center" wrapText="1"/>
    </xf>
    <xf numFmtId="0" fontId="13" fillId="0" borderId="0" xfId="4" applyAlignment="1" applyProtection="1"/>
    <xf numFmtId="0" fontId="15" fillId="0" borderId="0" xfId="0" applyFont="1" applyAlignment="1">
      <alignment vertical="center"/>
    </xf>
    <xf numFmtId="44" fontId="16" fillId="0" borderId="0" xfId="2" applyFont="1" applyAlignment="1">
      <alignment vertical="center"/>
    </xf>
    <xf numFmtId="0" fontId="17" fillId="0" borderId="0" xfId="0" applyFont="1"/>
    <xf numFmtId="0" fontId="17" fillId="6" borderId="5" xfId="0" applyFont="1" applyFill="1" applyBorder="1"/>
    <xf numFmtId="0" fontId="17" fillId="6" borderId="6" xfId="0" applyFont="1" applyFill="1" applyBorder="1"/>
    <xf numFmtId="0" fontId="17" fillId="6" borderId="7" xfId="0" applyFont="1" applyFill="1" applyBorder="1"/>
    <xf numFmtId="0" fontId="17" fillId="6" borderId="8" xfId="0" applyFont="1" applyFill="1" applyBorder="1"/>
    <xf numFmtId="0" fontId="17" fillId="6" borderId="9" xfId="0" applyFont="1" applyFill="1" applyBorder="1" applyAlignment="1">
      <alignment vertical="center"/>
    </xf>
    <xf numFmtId="0" fontId="17" fillId="6" borderId="11" xfId="0" applyFont="1" applyFill="1" applyBorder="1" applyAlignment="1">
      <alignment vertical="center"/>
    </xf>
    <xf numFmtId="7" fontId="12" fillId="4" borderId="12" xfId="2" applyNumberFormat="1" applyFont="1" applyFill="1" applyBorder="1" applyAlignment="1">
      <alignment horizontal="left" vertical="center" wrapText="1"/>
    </xf>
    <xf numFmtId="7" fontId="12" fillId="4" borderId="13" xfId="2" applyNumberFormat="1" applyFont="1" applyFill="1" applyBorder="1" applyAlignment="1" applyProtection="1">
      <alignment horizontal="right" vertical="center"/>
      <protection locked="0"/>
    </xf>
    <xf numFmtId="0" fontId="18" fillId="7" borderId="1" xfId="3" applyFont="1" applyFill="1" applyBorder="1" applyAlignment="1">
      <alignment horizontal="center" vertical="center" wrapText="1"/>
    </xf>
    <xf numFmtId="0" fontId="18" fillId="7" borderId="1" xfId="3" applyFont="1" applyFill="1" applyBorder="1" applyAlignment="1">
      <alignment horizontal="left" vertical="center" wrapText="1"/>
    </xf>
    <xf numFmtId="0" fontId="1" fillId="8" borderId="0" xfId="1" applyFill="1" applyAlignment="1">
      <alignment vertical="center"/>
    </xf>
    <xf numFmtId="0" fontId="20" fillId="8" borderId="0" xfId="1" applyFont="1" applyFill="1" applyAlignment="1">
      <alignment vertical="center"/>
    </xf>
    <xf numFmtId="0" fontId="1" fillId="8" borderId="14" xfId="1" applyFill="1" applyBorder="1" applyAlignment="1">
      <alignment vertical="center"/>
    </xf>
    <xf numFmtId="0" fontId="1" fillId="8" borderId="0" xfId="1" applyFill="1" applyBorder="1" applyAlignment="1">
      <alignment vertical="center"/>
    </xf>
    <xf numFmtId="164" fontId="18" fillId="7" borderId="1" xfId="3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19" fillId="6" borderId="3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0" fontId="19" fillId="6" borderId="10" xfId="0" applyFont="1" applyFill="1" applyBorder="1" applyAlignment="1">
      <alignment horizontal="center" vertical="center"/>
    </xf>
    <xf numFmtId="0" fontId="14" fillId="5" borderId="0" xfId="0" applyFont="1" applyFill="1" applyAlignment="1" applyProtection="1">
      <alignment horizontal="center" vertical="center" wrapText="1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5" fillId="8" borderId="0" xfId="1" applyFont="1" applyFill="1" applyBorder="1" applyAlignment="1">
      <alignment horizontal="right" vertical="center"/>
    </xf>
    <xf numFmtId="0" fontId="11" fillId="0" borderId="0" xfId="1" applyFont="1" applyFill="1" applyBorder="1" applyAlignment="1" applyProtection="1">
      <alignment horizontal="center" vertical="center"/>
    </xf>
  </cellXfs>
  <cellStyles count="5">
    <cellStyle name="60% - Énfasis2" xfId="3" builtinId="36"/>
    <cellStyle name="Hipervínculo" xfId="4" builtinId="8"/>
    <cellStyle name="Moneda" xfId="2" builtinId="4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744908</xdr:colOff>
      <xdr:row>4</xdr:row>
      <xdr:rowOff>38100</xdr:rowOff>
    </xdr:to>
    <xdr:pic>
      <xdr:nvPicPr>
        <xdr:cNvPr id="5" name="3 Imagen">
          <a:extLst>
            <a:ext uri="{FF2B5EF4-FFF2-40B4-BE49-F238E27FC236}">
              <a16:creationId xmlns:a16="http://schemas.microsoft.com/office/drawing/2014/main" id="{F7BC96F8-B587-4543-BCA2-051651C7B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1141148" cy="13315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vguzman/Documents/An&#225;lisis%20y%20Evaluaci&#243;n/Transparencia/2024/LDF/4&#176;%20Trimestre/5.EstadoAnaliticoDetalladoIngresos4Trimestre2024%20-%20LDF%20-%20defini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° trim"/>
    </sheetNames>
    <sheetDataSet>
      <sheetData sheetId="0">
        <row r="31">
          <cell r="F31">
            <v>80035705.719999999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parencia.guadalajara.gob.mx/cuentapublica2022" TargetMode="External"/><Relationship Id="rId1" Type="http://schemas.openxmlformats.org/officeDocument/2006/relationships/hyperlink" Target="https://transparencia.guadalajara.gob.mx/cuentapublica20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"/>
  <sheetViews>
    <sheetView tabSelected="1" zoomScaleNormal="100" zoomScaleSheetLayoutView="100" workbookViewId="0">
      <selection activeCell="I26" sqref="I26"/>
    </sheetView>
  </sheetViews>
  <sheetFormatPr baseColWidth="10" defaultColWidth="11.44140625" defaultRowHeight="14.4"/>
  <cols>
    <col min="1" max="1" width="5.77734375" style="2" customWidth="1"/>
    <col min="2" max="2" width="50" style="2" customWidth="1"/>
    <col min="3" max="6" width="25" style="2" customWidth="1"/>
    <col min="7" max="7" width="5.77734375" style="2" customWidth="1"/>
    <col min="8" max="16384" width="11.44140625" style="2"/>
  </cols>
  <sheetData>
    <row r="1" spans="1:10" s="16" customFormat="1" ht="18.75" customHeight="1">
      <c r="A1" s="36" t="s">
        <v>34</v>
      </c>
      <c r="B1" s="37"/>
      <c r="C1" s="37"/>
      <c r="D1" s="37"/>
      <c r="E1" s="37"/>
      <c r="F1" s="37"/>
      <c r="G1" s="37"/>
      <c r="H1" s="14"/>
      <c r="I1" s="15"/>
      <c r="J1" s="14"/>
    </row>
    <row r="2" spans="1:10" s="16" customFormat="1" ht="18.75" customHeight="1">
      <c r="A2" s="37"/>
      <c r="B2" s="37"/>
      <c r="C2" s="37"/>
      <c r="D2" s="37"/>
      <c r="E2" s="37"/>
      <c r="F2" s="37"/>
      <c r="G2" s="37"/>
      <c r="H2" s="14"/>
      <c r="I2" s="15"/>
      <c r="J2" s="14"/>
    </row>
    <row r="3" spans="1:10" s="16" customFormat="1" ht="18.75" customHeight="1">
      <c r="A3" s="37"/>
      <c r="B3" s="37"/>
      <c r="C3" s="37"/>
      <c r="D3" s="37"/>
      <c r="E3" s="37"/>
      <c r="F3" s="37"/>
      <c r="G3" s="37"/>
      <c r="H3" s="14"/>
      <c r="I3" s="15"/>
      <c r="J3" s="14"/>
    </row>
    <row r="4" spans="1:10" s="16" customFormat="1" ht="47.25" customHeight="1">
      <c r="A4" s="37"/>
      <c r="B4" s="37"/>
      <c r="C4" s="37"/>
      <c r="D4" s="37"/>
      <c r="E4" s="37"/>
      <c r="F4" s="37"/>
      <c r="G4" s="37"/>
      <c r="H4" s="14"/>
      <c r="I4" s="15"/>
      <c r="J4" s="14"/>
    </row>
    <row r="5" spans="1:10" s="1" customFormat="1" ht="15" customHeight="1">
      <c r="B5" s="39"/>
      <c r="C5" s="39"/>
      <c r="D5" s="39"/>
      <c r="E5" s="39"/>
      <c r="F5" s="39"/>
      <c r="G5" s="3"/>
    </row>
    <row r="6" spans="1:10">
      <c r="A6" s="33" t="s">
        <v>29</v>
      </c>
      <c r="B6" s="34"/>
      <c r="C6" s="34"/>
      <c r="D6" s="34"/>
      <c r="E6" s="34"/>
      <c r="F6" s="34"/>
      <c r="G6" s="35"/>
    </row>
    <row r="7" spans="1:10" ht="30" customHeight="1">
      <c r="A7" s="17"/>
      <c r="B7" s="25" t="s">
        <v>0</v>
      </c>
      <c r="C7" s="25" t="s">
        <v>27</v>
      </c>
      <c r="D7" s="25" t="s">
        <v>28</v>
      </c>
      <c r="E7" s="25" t="s">
        <v>30</v>
      </c>
      <c r="F7" s="25" t="s">
        <v>31</v>
      </c>
      <c r="G7" s="22"/>
    </row>
    <row r="8" spans="1:10" ht="24.9" customHeight="1">
      <c r="A8" s="17"/>
      <c r="B8" s="23" t="s">
        <v>1</v>
      </c>
      <c r="C8" s="24">
        <f>SUM(C9:C20)</f>
        <v>8683384843.079998</v>
      </c>
      <c r="D8" s="24">
        <f>SUM(D9:D20)</f>
        <v>9583385448.1999989</v>
      </c>
      <c r="E8" s="24">
        <f>SUM(E9:E20)</f>
        <v>10199698147.973999</v>
      </c>
      <c r="F8" s="24">
        <f>SUM(F9:F20)</f>
        <v>11015171142.690002</v>
      </c>
      <c r="G8" s="21"/>
    </row>
    <row r="9" spans="1:10" ht="15" customHeight="1">
      <c r="A9" s="17"/>
      <c r="B9" s="4" t="s">
        <v>2</v>
      </c>
      <c r="C9" s="5">
        <v>2415481687.98</v>
      </c>
      <c r="D9" s="5">
        <v>2688952449.8499999</v>
      </c>
      <c r="E9" s="5">
        <v>2953999448.3200002</v>
      </c>
      <c r="F9" s="5">
        <v>3468377668.7799997</v>
      </c>
      <c r="G9" s="21"/>
    </row>
    <row r="10" spans="1:10" ht="15" customHeight="1">
      <c r="A10" s="17"/>
      <c r="B10" s="4" t="s">
        <v>3</v>
      </c>
      <c r="C10" s="5">
        <v>0</v>
      </c>
      <c r="D10" s="5">
        <v>0</v>
      </c>
      <c r="E10" s="5">
        <v>0</v>
      </c>
      <c r="F10" s="5">
        <v>0</v>
      </c>
      <c r="G10" s="21"/>
    </row>
    <row r="11" spans="1:10" ht="15" customHeight="1">
      <c r="A11" s="17"/>
      <c r="B11" s="4" t="s">
        <v>26</v>
      </c>
      <c r="C11" s="5">
        <v>3541.54</v>
      </c>
      <c r="D11" s="5">
        <v>490355.75</v>
      </c>
      <c r="E11" s="5">
        <v>413506.61</v>
      </c>
      <c r="F11" s="5">
        <v>0</v>
      </c>
      <c r="G11" s="21"/>
    </row>
    <row r="12" spans="1:10" ht="15" customHeight="1">
      <c r="A12" s="17"/>
      <c r="B12" s="4" t="s">
        <v>4</v>
      </c>
      <c r="C12" s="6">
        <v>1195541001.8</v>
      </c>
      <c r="D12" s="6">
        <v>1374889925.6400001</v>
      </c>
      <c r="E12" s="6">
        <v>1402723470.5</v>
      </c>
      <c r="F12" s="6">
        <v>1361259476.8</v>
      </c>
      <c r="G12" s="21"/>
    </row>
    <row r="13" spans="1:10" ht="15" customHeight="1">
      <c r="A13" s="17"/>
      <c r="B13" s="4" t="s">
        <v>5</v>
      </c>
      <c r="C13" s="6">
        <v>160655615.90000001</v>
      </c>
      <c r="D13" s="6">
        <v>189903075.27000001</v>
      </c>
      <c r="E13" s="6">
        <v>155535330.52000001</v>
      </c>
      <c r="F13" s="6">
        <v>176203472.31</v>
      </c>
      <c r="G13" s="21"/>
    </row>
    <row r="14" spans="1:10" ht="15" customHeight="1">
      <c r="A14" s="17"/>
      <c r="B14" s="4" t="s">
        <v>6</v>
      </c>
      <c r="C14" s="6">
        <v>174046011.80000001</v>
      </c>
      <c r="D14" s="6">
        <v>150724855.72999999</v>
      </c>
      <c r="E14" s="6">
        <v>234358462.94</v>
      </c>
      <c r="F14" s="6">
        <v>174583120.84999999</v>
      </c>
      <c r="G14" s="21"/>
    </row>
    <row r="15" spans="1:10" ht="15" customHeight="1">
      <c r="A15" s="17"/>
      <c r="B15" s="4" t="s">
        <v>7</v>
      </c>
      <c r="C15" s="5">
        <v>0</v>
      </c>
      <c r="D15" s="5">
        <v>0</v>
      </c>
      <c r="E15" s="5">
        <v>0</v>
      </c>
      <c r="F15" s="5">
        <v>0</v>
      </c>
      <c r="G15" s="21"/>
    </row>
    <row r="16" spans="1:10" ht="15" customHeight="1">
      <c r="A16" s="17"/>
      <c r="B16" s="4" t="s">
        <v>8</v>
      </c>
      <c r="C16" s="6">
        <f>4668006109.4-C20</f>
        <v>3841842528.8499994</v>
      </c>
      <c r="D16" s="32">
        <v>4131880965.3899999</v>
      </c>
      <c r="E16" s="6">
        <f>5372632223.364-E20</f>
        <v>4304984162.2840004</v>
      </c>
      <c r="F16" s="6">
        <v>4565874567.9700003</v>
      </c>
      <c r="G16" s="21"/>
    </row>
    <row r="17" spans="1:7" ht="15" customHeight="1">
      <c r="A17" s="17"/>
      <c r="B17" s="4" t="s">
        <v>9</v>
      </c>
      <c r="C17" s="5">
        <v>69650874.659999996</v>
      </c>
      <c r="D17" s="5">
        <v>83803604.900000006</v>
      </c>
      <c r="E17" s="5">
        <f>+'[1]4° trim'!$F$31</f>
        <v>80035705.719999999</v>
      </c>
      <c r="F17" s="5">
        <v>78693732.290000007</v>
      </c>
      <c r="G17" s="21"/>
    </row>
    <row r="18" spans="1:7" ht="15" customHeight="1">
      <c r="A18" s="17"/>
      <c r="B18" s="4" t="s">
        <v>10</v>
      </c>
      <c r="C18" s="5">
        <v>0</v>
      </c>
      <c r="D18" s="5">
        <v>0</v>
      </c>
      <c r="E18" s="5">
        <v>0</v>
      </c>
      <c r="F18" s="5">
        <v>0</v>
      </c>
      <c r="G18" s="21"/>
    </row>
    <row r="19" spans="1:7" ht="15" customHeight="1">
      <c r="A19" s="17"/>
      <c r="B19" s="4" t="s">
        <v>11</v>
      </c>
      <c r="C19" s="5">
        <v>0</v>
      </c>
      <c r="D19" s="5">
        <v>0</v>
      </c>
      <c r="E19" s="5">
        <v>0</v>
      </c>
      <c r="F19" s="5">
        <v>0</v>
      </c>
      <c r="G19" s="21"/>
    </row>
    <row r="20" spans="1:7" ht="15" customHeight="1">
      <c r="A20" s="17"/>
      <c r="B20" s="4" t="s">
        <v>12</v>
      </c>
      <c r="C20" s="5">
        <v>826163580.54999995</v>
      </c>
      <c r="D20" s="10">
        <f>962677871.81+62343.86</f>
        <v>962740215.66999996</v>
      </c>
      <c r="E20" s="10">
        <v>1067648061.08</v>
      </c>
      <c r="F20" s="5">
        <v>1190179103.6900001</v>
      </c>
      <c r="G20" s="21"/>
    </row>
    <row r="21" spans="1:7" ht="24.9" customHeight="1">
      <c r="A21" s="17"/>
      <c r="B21" s="12" t="s">
        <v>13</v>
      </c>
      <c r="C21" s="11">
        <f>SUM(C22:C26)</f>
        <v>1381060426.47</v>
      </c>
      <c r="D21" s="11">
        <f>SUM(D22:D26)</f>
        <v>1698668966.46</v>
      </c>
      <c r="E21" s="11">
        <f>SUM(E22:E26)</f>
        <v>1416221984.924</v>
      </c>
      <c r="F21" s="11">
        <f>SUM(F22:F26)</f>
        <v>1556752865.0999999</v>
      </c>
      <c r="G21" s="21"/>
    </row>
    <row r="22" spans="1:7" ht="15" customHeight="1">
      <c r="A22" s="17"/>
      <c r="B22" s="4" t="s">
        <v>14</v>
      </c>
      <c r="C22" s="6">
        <v>1156723424.8900001</v>
      </c>
      <c r="D22" s="6">
        <v>1385259774.8099999</v>
      </c>
      <c r="E22" s="6">
        <v>1414801497.214</v>
      </c>
      <c r="F22" s="6">
        <v>1523818862.8</v>
      </c>
      <c r="G22" s="21"/>
    </row>
    <row r="23" spans="1:7" ht="15" customHeight="1">
      <c r="A23" s="17"/>
      <c r="B23" s="4" t="s">
        <v>15</v>
      </c>
      <c r="C23" s="6">
        <v>224337001.58000001</v>
      </c>
      <c r="D23" s="6">
        <v>313409191.64999998</v>
      </c>
      <c r="E23" s="6">
        <v>1420487.71</v>
      </c>
      <c r="F23" s="6">
        <v>32934002.300000001</v>
      </c>
      <c r="G23" s="21"/>
    </row>
    <row r="24" spans="1:7" ht="15" customHeight="1">
      <c r="A24" s="17"/>
      <c r="B24" s="4" t="s">
        <v>16</v>
      </c>
      <c r="C24" s="5">
        <v>0</v>
      </c>
      <c r="D24" s="5">
        <v>0</v>
      </c>
      <c r="E24" s="5">
        <v>0</v>
      </c>
      <c r="F24" s="5">
        <v>0</v>
      </c>
      <c r="G24" s="21"/>
    </row>
    <row r="25" spans="1:7" ht="27.9" customHeight="1">
      <c r="A25" s="17"/>
      <c r="B25" s="4" t="s">
        <v>17</v>
      </c>
      <c r="C25" s="5">
        <v>0</v>
      </c>
      <c r="D25" s="5">
        <v>0</v>
      </c>
      <c r="E25" s="5">
        <v>0</v>
      </c>
      <c r="F25" s="5">
        <v>0</v>
      </c>
      <c r="G25" s="21"/>
    </row>
    <row r="26" spans="1:7" ht="15" customHeight="1">
      <c r="A26" s="17"/>
      <c r="B26" s="4" t="s">
        <v>18</v>
      </c>
      <c r="C26" s="5">
        <v>0</v>
      </c>
      <c r="D26" s="5">
        <v>0</v>
      </c>
      <c r="E26" s="5">
        <v>0</v>
      </c>
      <c r="F26" s="5">
        <v>0</v>
      </c>
      <c r="G26" s="21"/>
    </row>
    <row r="27" spans="1:7" ht="24.9" customHeight="1">
      <c r="A27" s="17"/>
      <c r="B27" s="12" t="s">
        <v>19</v>
      </c>
      <c r="C27" s="11">
        <f t="shared" ref="C27:F27" si="0">+C28</f>
        <v>56768999.280000001</v>
      </c>
      <c r="D27" s="11">
        <f t="shared" si="0"/>
        <v>0</v>
      </c>
      <c r="E27" s="11">
        <f t="shared" si="0"/>
        <v>300000000</v>
      </c>
      <c r="F27" s="11">
        <f t="shared" si="0"/>
        <v>0</v>
      </c>
      <c r="G27" s="21"/>
    </row>
    <row r="28" spans="1:7" ht="15" customHeight="1">
      <c r="A28" s="17"/>
      <c r="B28" s="4" t="s">
        <v>20</v>
      </c>
      <c r="C28" s="5">
        <v>56768999.280000001</v>
      </c>
      <c r="D28" s="5">
        <v>0</v>
      </c>
      <c r="E28" s="5">
        <v>300000000</v>
      </c>
      <c r="F28" s="5">
        <v>0</v>
      </c>
      <c r="G28" s="21"/>
    </row>
    <row r="29" spans="1:7" ht="24.9" customHeight="1">
      <c r="A29" s="17"/>
      <c r="B29" s="12" t="s">
        <v>21</v>
      </c>
      <c r="C29" s="11">
        <f>C8+C21+C27</f>
        <v>10121214268.829998</v>
      </c>
      <c r="D29" s="11">
        <f>D8+D21+D27</f>
        <v>11282054414.66</v>
      </c>
      <c r="E29" s="11">
        <f>E8+E21+E27</f>
        <v>11915920132.897999</v>
      </c>
      <c r="F29" s="11">
        <f>F8+F21+F27</f>
        <v>12571924007.790003</v>
      </c>
      <c r="G29" s="21"/>
    </row>
    <row r="30" spans="1:7" ht="15" hidden="1" customHeight="1">
      <c r="A30" s="17"/>
      <c r="B30" s="4"/>
      <c r="C30" s="7"/>
      <c r="D30" s="7"/>
      <c r="E30" s="7"/>
      <c r="F30" s="7"/>
      <c r="G30" s="21"/>
    </row>
    <row r="31" spans="1:7" ht="24.9" customHeight="1">
      <c r="A31" s="17"/>
      <c r="B31" s="26" t="s">
        <v>22</v>
      </c>
      <c r="C31" s="31"/>
      <c r="D31" s="31"/>
      <c r="E31" s="31"/>
      <c r="F31" s="31"/>
      <c r="G31" s="21"/>
    </row>
    <row r="32" spans="1:7" ht="27.9" customHeight="1">
      <c r="A32" s="17"/>
      <c r="B32" s="4" t="s">
        <v>23</v>
      </c>
      <c r="C32" s="5">
        <v>56768999.328000002</v>
      </c>
      <c r="D32" s="5">
        <v>0</v>
      </c>
      <c r="E32" s="5">
        <v>0</v>
      </c>
      <c r="F32" s="5">
        <v>0</v>
      </c>
      <c r="G32" s="21"/>
    </row>
    <row r="33" spans="1:7" ht="27.9" customHeight="1">
      <c r="A33" s="17"/>
      <c r="B33" s="4" t="s">
        <v>24</v>
      </c>
      <c r="C33" s="5">
        <v>0</v>
      </c>
      <c r="D33" s="5">
        <v>0</v>
      </c>
      <c r="E33" s="5">
        <v>300000000</v>
      </c>
      <c r="F33" s="5">
        <v>0</v>
      </c>
      <c r="G33" s="21"/>
    </row>
    <row r="34" spans="1:7" ht="24.9" customHeight="1">
      <c r="A34" s="17"/>
      <c r="B34" s="8" t="s">
        <v>25</v>
      </c>
      <c r="C34" s="9">
        <f>SUM(C32:C33)</f>
        <v>56768999.328000002</v>
      </c>
      <c r="D34" s="9">
        <f>SUM(D32:D33)</f>
        <v>0</v>
      </c>
      <c r="E34" s="9">
        <f>SUM(E32:E33)</f>
        <v>300000000</v>
      </c>
      <c r="F34" s="9">
        <f>SUM(F32:F33)</f>
        <v>0</v>
      </c>
      <c r="G34" s="21"/>
    </row>
    <row r="35" spans="1:7" ht="15">
      <c r="A35" s="17"/>
      <c r="B35" s="27"/>
      <c r="C35" s="27"/>
      <c r="D35" s="27"/>
      <c r="E35" s="29"/>
      <c r="F35" s="29"/>
      <c r="G35" s="22"/>
    </row>
    <row r="36" spans="1:7" ht="12.9" customHeight="1">
      <c r="A36" s="17"/>
      <c r="B36" s="28" t="s">
        <v>35</v>
      </c>
      <c r="C36" s="27"/>
      <c r="D36" s="27"/>
      <c r="E36" s="38"/>
      <c r="F36" s="38"/>
      <c r="G36" s="22"/>
    </row>
    <row r="37" spans="1:7" ht="12.9" customHeight="1">
      <c r="A37" s="17"/>
      <c r="B37" s="28" t="s">
        <v>36</v>
      </c>
      <c r="C37" s="27"/>
      <c r="D37" s="27"/>
      <c r="E37" s="30"/>
      <c r="F37" s="30"/>
      <c r="G37" s="22"/>
    </row>
    <row r="38" spans="1:7" ht="12.9" customHeight="1">
      <c r="A38" s="18"/>
      <c r="B38" s="19"/>
      <c r="C38" s="19"/>
      <c r="D38" s="19"/>
      <c r="E38" s="19"/>
      <c r="F38" s="19"/>
      <c r="G38" s="20"/>
    </row>
  </sheetData>
  <mergeCells count="4">
    <mergeCell ref="A6:G6"/>
    <mergeCell ref="A1:G4"/>
    <mergeCell ref="E36:F36"/>
    <mergeCell ref="B5:F5"/>
  </mergeCells>
  <printOptions horizontalCentered="1"/>
  <pageMargins left="0.70866141732283472" right="0.70866141732283472" top="0.41" bottom="0.51181102362204722" header="0.31496062992125984" footer="0.31496062992125984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A7"/>
  <sheetViews>
    <sheetView workbookViewId="0">
      <selection activeCell="A8" sqref="A8"/>
    </sheetView>
  </sheetViews>
  <sheetFormatPr baseColWidth="10" defaultRowHeight="13.2"/>
  <sheetData>
    <row r="6" spans="1:1">
      <c r="A6" s="13" t="s">
        <v>33</v>
      </c>
    </row>
    <row r="7" spans="1:1">
      <c r="A7" s="13" t="s">
        <v>32</v>
      </c>
    </row>
  </sheetData>
  <hyperlinks>
    <hyperlink ref="A6" r:id="rId1" xr:uid="{00000000-0004-0000-0100-000000000000}"/>
    <hyperlink ref="A7" r:id="rId2" xr:uid="{00000000-0004-0000-01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Formato 7 c)</vt:lpstr>
      <vt:lpstr>Hoja1</vt:lpstr>
      <vt:lpstr>'Formato 7 c)'!Área_de_impresión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Guevara Lucia</dc:creator>
  <cp:lastModifiedBy>u</cp:lastModifiedBy>
  <cp:lastPrinted>2026-01-16T16:35:58Z</cp:lastPrinted>
  <dcterms:created xsi:type="dcterms:W3CDTF">2019-08-27T15:34:26Z</dcterms:created>
  <dcterms:modified xsi:type="dcterms:W3CDTF">2026-01-16T16:36:03Z</dcterms:modified>
</cp:coreProperties>
</file>